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65" windowHeight="4890" activeTab="3"/>
  </bookViews>
  <sheets>
    <sheet name="Mädchen S 12" sheetId="1" r:id="rId1"/>
    <sheet name="Mädchen S 14" sheetId="2" r:id="rId2"/>
    <sheet name="Buben S 12" sheetId="3" r:id="rId3"/>
    <sheet name="Buben S 14" sheetId="4" r:id="rId4"/>
  </sheets>
  <definedNames>
    <definedName name="_xlnm.Print_Area" localSheetId="2">'Buben S 12'!$A$1:$AA$40</definedName>
    <definedName name="_xlnm.Print_Area" localSheetId="3">'Buben S 14'!$A$1:$AA$44</definedName>
    <definedName name="_xlnm.Print_Area" localSheetId="0">'Mädchen S 12'!$A$1:$AA$34</definedName>
    <definedName name="_xlnm.Print_Area" localSheetId="1">'Mädchen S 14'!$A$1:$AA$35</definedName>
  </definedNames>
  <calcPr fullCalcOnLoad="1"/>
</workbook>
</file>

<file path=xl/sharedStrings.xml><?xml version="1.0" encoding="utf-8"?>
<sst xmlns="http://schemas.openxmlformats.org/spreadsheetml/2006/main" count="738" uniqueCount="288">
  <si>
    <t>Name</t>
  </si>
  <si>
    <t>Verein</t>
  </si>
  <si>
    <t>Punkte</t>
  </si>
  <si>
    <t>Platz</t>
  </si>
  <si>
    <t>Ges.</t>
  </si>
  <si>
    <t>Jg</t>
  </si>
  <si>
    <t>Verb.</t>
  </si>
  <si>
    <t>RS</t>
  </si>
  <si>
    <t>SL</t>
  </si>
  <si>
    <t>HSV</t>
  </si>
  <si>
    <t>WSV</t>
  </si>
  <si>
    <t>SVR</t>
  </si>
  <si>
    <t xml:space="preserve"> </t>
  </si>
  <si>
    <t>Ren 6</t>
  </si>
  <si>
    <t>Ren 4</t>
  </si>
  <si>
    <t>Ren 3</t>
  </si>
  <si>
    <t>Ren 2</t>
  </si>
  <si>
    <t>Ren 1</t>
  </si>
  <si>
    <t>Ren 7</t>
  </si>
  <si>
    <t>Ren 8</t>
  </si>
  <si>
    <t>Ren 9</t>
  </si>
  <si>
    <t>Ren 10</t>
  </si>
  <si>
    <t>Ren 11</t>
  </si>
  <si>
    <t>Ren 12</t>
  </si>
  <si>
    <t>SK BAYER UERDINGEN</t>
  </si>
  <si>
    <t>Laura</t>
  </si>
  <si>
    <t>SC BAYER LEVERKUSEN</t>
  </si>
  <si>
    <t>WSV SALZBURGER KOPF</t>
  </si>
  <si>
    <t>HARZHEIM</t>
  </si>
  <si>
    <t>Michelle</t>
  </si>
  <si>
    <t>ESSENER SK</t>
  </si>
  <si>
    <t>SV OBERES BANFETAL</t>
  </si>
  <si>
    <t>SK WINTERBERG</t>
  </si>
  <si>
    <t>SCHNEIDER</t>
  </si>
  <si>
    <t>Miriam</t>
  </si>
  <si>
    <t>SC BOEDEFELD</t>
  </si>
  <si>
    <t>SEILER</t>
  </si>
  <si>
    <t>WIEDEMANN</t>
  </si>
  <si>
    <t>Lena-Marie</t>
  </si>
  <si>
    <t>KUENKLER</t>
  </si>
  <si>
    <t>SC BAD MARIENBERG-UNNAU</t>
  </si>
  <si>
    <t>SNOWTEAM NEUSS</t>
  </si>
  <si>
    <t>Ren 5</t>
  </si>
  <si>
    <t>Florian</t>
  </si>
  <si>
    <t>Lukas</t>
  </si>
  <si>
    <t>Lars</t>
  </si>
  <si>
    <t>Johannes</t>
  </si>
  <si>
    <t>Fabian</t>
  </si>
  <si>
    <t>Marc</t>
  </si>
  <si>
    <t>KRAEMER</t>
  </si>
  <si>
    <t>SIMONEIT</t>
  </si>
  <si>
    <t>Phil</t>
  </si>
  <si>
    <t>Marius</t>
  </si>
  <si>
    <t>Philipp</t>
  </si>
  <si>
    <t>SC WISSEN</t>
  </si>
  <si>
    <t>SKG GERSFELD</t>
  </si>
  <si>
    <t>PAPENDICK</t>
  </si>
  <si>
    <t>David</t>
  </si>
  <si>
    <t>Host Pfau, HSV Sportwart Alpin</t>
  </si>
  <si>
    <t>SK Winterberg</t>
  </si>
  <si>
    <t>Max</t>
  </si>
  <si>
    <t>WUELLNER</t>
  </si>
  <si>
    <t>Hanne</t>
  </si>
  <si>
    <t>SV HENNE-RARTAL</t>
  </si>
  <si>
    <t>Lena</t>
  </si>
  <si>
    <t>ArGe SM</t>
  </si>
  <si>
    <t>Ren 13</t>
  </si>
  <si>
    <t>Ren 14</t>
  </si>
  <si>
    <t>Ren 15</t>
  </si>
  <si>
    <t>Ren 16</t>
  </si>
  <si>
    <t>Ren 17</t>
  </si>
  <si>
    <t>RADWANIAK</t>
  </si>
  <si>
    <t>JACOBS</t>
  </si>
  <si>
    <t>DJK SV HENNE-RARTAL</t>
  </si>
  <si>
    <t>BURNS</t>
  </si>
  <si>
    <t>STEIN</t>
  </si>
  <si>
    <t>QUIRMBACH</t>
  </si>
  <si>
    <t>SC RUPPACH-GOLDHAUSEN</t>
  </si>
  <si>
    <t>Patrik</t>
  </si>
  <si>
    <t>SC HERBORN</t>
  </si>
  <si>
    <t>WSV SM</t>
  </si>
  <si>
    <t>SVR SM</t>
  </si>
  <si>
    <t>HSV SM</t>
  </si>
  <si>
    <t>WSV SPR</t>
  </si>
  <si>
    <t>BRINKMANN</t>
  </si>
  <si>
    <t>Berit</t>
  </si>
  <si>
    <t>HARDT</t>
  </si>
  <si>
    <t>Linn</t>
  </si>
  <si>
    <t>SCHNURBUSCH</t>
  </si>
  <si>
    <t>Chantal</t>
  </si>
  <si>
    <t>BARON</t>
  </si>
  <si>
    <t>Hendrik</t>
  </si>
  <si>
    <t>JAEGER</t>
  </si>
  <si>
    <t>Adrian</t>
  </si>
  <si>
    <t>SCHLEGEL</t>
  </si>
  <si>
    <t>Carsten</t>
  </si>
  <si>
    <t>KLANTE</t>
  </si>
  <si>
    <t>NEUMANN</t>
  </si>
  <si>
    <t>Julia</t>
  </si>
  <si>
    <t>BERGFELD</t>
  </si>
  <si>
    <t>Lisa Marie</t>
  </si>
  <si>
    <t>SG NEUKIRCHEN-HUELCHRATH</t>
  </si>
  <si>
    <t>SC TAUNUS FRANKFURT</t>
  </si>
  <si>
    <t>JORDAN</t>
  </si>
  <si>
    <t>Robin</t>
  </si>
  <si>
    <t>Steffen</t>
  </si>
  <si>
    <t>HSV SPR</t>
  </si>
  <si>
    <t>Pia</t>
  </si>
  <si>
    <t>Rennen sind</t>
  </si>
  <si>
    <t>Theresa</t>
  </si>
  <si>
    <t>KOLASSA</t>
  </si>
  <si>
    <t>Mara</t>
  </si>
  <si>
    <t>SC SPEYER</t>
  </si>
  <si>
    <t>SVP</t>
  </si>
  <si>
    <t>Tina</t>
  </si>
  <si>
    <t>Kai</t>
  </si>
  <si>
    <t>Caroline</t>
  </si>
  <si>
    <t>PEUKER</t>
  </si>
  <si>
    <t>SCHWAIBOLD</t>
  </si>
  <si>
    <t>Tanja</t>
  </si>
  <si>
    <t>SC HASSLOCH</t>
  </si>
  <si>
    <t>setzung!</t>
  </si>
  <si>
    <t>HERMANN</t>
  </si>
  <si>
    <t>Tina Christin</t>
  </si>
  <si>
    <t>SC HIRZENHAIN</t>
  </si>
  <si>
    <t>RUDOLPH</t>
  </si>
  <si>
    <t>TSV VAAKE</t>
  </si>
  <si>
    <t>SOBOTTA</t>
  </si>
  <si>
    <t>Janning</t>
  </si>
  <si>
    <t>KSV BAUNATAL</t>
  </si>
  <si>
    <t>Ergeb-</t>
  </si>
  <si>
    <t>nisse</t>
  </si>
  <si>
    <t>RLP SM</t>
  </si>
  <si>
    <t xml:space="preserve"> = Streichergebnis</t>
  </si>
  <si>
    <t>Alexander</t>
  </si>
  <si>
    <t>STEHLING</t>
  </si>
  <si>
    <t>TV EVERSBERG</t>
  </si>
  <si>
    <t>17.-18.12</t>
  </si>
  <si>
    <t>21.-22.01</t>
  </si>
  <si>
    <t>04.02.-05.02.</t>
  </si>
  <si>
    <t>11.02.-12.02.</t>
  </si>
  <si>
    <t>25.-26.02.</t>
  </si>
  <si>
    <t>04.-05.03</t>
  </si>
  <si>
    <t>SVP SPR</t>
  </si>
  <si>
    <t>18.-19.03.</t>
  </si>
  <si>
    <t>08.-09.04.</t>
  </si>
  <si>
    <t>10.04.</t>
  </si>
  <si>
    <t>SCHMITT</t>
  </si>
  <si>
    <t>OBERLIESSEN</t>
  </si>
  <si>
    <t>SK ZUESCHEN</t>
  </si>
  <si>
    <t>HAST</t>
  </si>
  <si>
    <t>Franziska</t>
  </si>
  <si>
    <t xml:space="preserve">SCHULTE </t>
  </si>
  <si>
    <t>Vanessa</t>
  </si>
  <si>
    <t>KOCH</t>
  </si>
  <si>
    <t>Tamara</t>
  </si>
  <si>
    <t>BRAUNE</t>
  </si>
  <si>
    <t>HOLZKNECHT</t>
  </si>
  <si>
    <t>DICK</t>
  </si>
  <si>
    <t>SC FRANKENTHAL</t>
  </si>
  <si>
    <t>DOLLBERG</t>
  </si>
  <si>
    <t>Marvin</t>
  </si>
  <si>
    <t>STEINMETZ</t>
  </si>
  <si>
    <t>Maik</t>
  </si>
  <si>
    <t>KERSENBROCK</t>
  </si>
  <si>
    <t>Silas</t>
  </si>
  <si>
    <t>FUCHTE</t>
  </si>
  <si>
    <t>Linda Marie</t>
  </si>
  <si>
    <t>WIECHERS</t>
  </si>
  <si>
    <t>Benedikt</t>
  </si>
  <si>
    <t>DROSS</t>
  </si>
  <si>
    <t>BLAU GELB MARBURG</t>
  </si>
  <si>
    <t>GROOS</t>
  </si>
  <si>
    <t>Sandra</t>
  </si>
  <si>
    <t>Melanie</t>
  </si>
  <si>
    <t>KUHNES</t>
  </si>
  <si>
    <t>REDEKER</t>
  </si>
  <si>
    <t>Jana</t>
  </si>
  <si>
    <t>SC WERMELSKIRCHEN</t>
  </si>
  <si>
    <t>Katharina</t>
  </si>
  <si>
    <t>FASSBENDER</t>
  </si>
  <si>
    <t>SC RHOEN FULDA</t>
  </si>
  <si>
    <t>Sophia</t>
  </si>
  <si>
    <t>SCHOLZ</t>
  </si>
  <si>
    <t>Kathrin</t>
  </si>
  <si>
    <t xml:space="preserve">SCHUMACHER </t>
  </si>
  <si>
    <t>SC Wetzlar</t>
  </si>
  <si>
    <t>GENNRICH</t>
  </si>
  <si>
    <t>Constance</t>
  </si>
  <si>
    <t>SG ENNEPETAL</t>
  </si>
  <si>
    <t>Pamela</t>
  </si>
  <si>
    <t>HERINGHAUS</t>
  </si>
  <si>
    <t>MOELLER</t>
  </si>
  <si>
    <t>Mario</t>
  </si>
  <si>
    <t>BAAS</t>
  </si>
  <si>
    <t>Maximilian</t>
  </si>
  <si>
    <t>HERZIG</t>
  </si>
  <si>
    <t>Julian</t>
  </si>
  <si>
    <t>RIEMENSCHNEIDER</t>
  </si>
  <si>
    <t>Marco</t>
  </si>
  <si>
    <t>SC BERGSTRASSE</t>
  </si>
  <si>
    <t>HEINZELMANN</t>
  </si>
  <si>
    <t>Konrad</t>
  </si>
  <si>
    <t>HELFRICH</t>
  </si>
  <si>
    <t>Leonard</t>
  </si>
  <si>
    <t>MICKENHAGEN</t>
  </si>
  <si>
    <t>SKS ISERLOHN</t>
  </si>
  <si>
    <t>SCHUBERT</t>
  </si>
  <si>
    <t>BERG-MALLY</t>
  </si>
  <si>
    <t>SSG ODENWALD</t>
  </si>
  <si>
    <t>HINTERLANG</t>
  </si>
  <si>
    <t>Andreas</t>
  </si>
  <si>
    <t>SC HARTENROD</t>
  </si>
  <si>
    <t>SCHUETZ</t>
  </si>
  <si>
    <t>MAHLICH</t>
  </si>
  <si>
    <t>Nikolas</t>
  </si>
  <si>
    <t>SK OESTERTAL</t>
  </si>
  <si>
    <t>SCHILLING</t>
  </si>
  <si>
    <t>Niklas</t>
  </si>
  <si>
    <t>SPIES</t>
  </si>
  <si>
    <t>Thore</t>
  </si>
  <si>
    <t>SC RUECKERSHAUSEN</t>
  </si>
  <si>
    <t>DENKER</t>
  </si>
  <si>
    <t xml:space="preserve">      Gesamtwertung ArGe-Schüler-Cup Mädchen S 14  2006</t>
  </si>
  <si>
    <t xml:space="preserve">      Gesamtwertung ArGe-Schüler-Cup Mädchen S 12  2006</t>
  </si>
  <si>
    <t xml:space="preserve">      Gesamtwertung ArGe-Schüler-Cup Buben S 12  2006</t>
  </si>
  <si>
    <t xml:space="preserve">      Gesamtwertung ArGe-Schüler-Cup Buben S 14  2006</t>
  </si>
  <si>
    <t>Aileen</t>
  </si>
  <si>
    <t>Luisa</t>
  </si>
  <si>
    <t>LOHSTOETER</t>
  </si>
  <si>
    <t>Johanna</t>
  </si>
  <si>
    <t>GRÜNBERGER SC 1919</t>
  </si>
  <si>
    <t>ausgefallen.</t>
  </si>
  <si>
    <t>Bruno</t>
  </si>
  <si>
    <t>WENDE</t>
  </si>
  <si>
    <t>Martin</t>
  </si>
  <si>
    <t>SZ WIESBADEN</t>
  </si>
  <si>
    <t>SC VIERNHEIM</t>
  </si>
  <si>
    <t>Christian</t>
  </si>
  <si>
    <t>SCHOLLMEIER</t>
  </si>
  <si>
    <t>Hannah</t>
  </si>
  <si>
    <t>MÜLLER</t>
  </si>
  <si>
    <t>Svenja</t>
  </si>
  <si>
    <t>FRANK</t>
  </si>
  <si>
    <t>SGK Rotenburg</t>
  </si>
  <si>
    <t>TROTZ</t>
  </si>
  <si>
    <t>Patrick</t>
  </si>
  <si>
    <t>SGK ROTENBURG</t>
  </si>
  <si>
    <t>Fritz</t>
  </si>
  <si>
    <t>HEBIG</t>
  </si>
  <si>
    <t>***</t>
  </si>
  <si>
    <t>WILHELM</t>
  </si>
  <si>
    <t>KUHLMANN</t>
  </si>
  <si>
    <t>WSC GOLDENER GRUND</t>
  </si>
  <si>
    <t>Nico</t>
  </si>
  <si>
    <t>WEBER</t>
  </si>
  <si>
    <t>MEIRITZ</t>
  </si>
  <si>
    <t>Constanze</t>
  </si>
  <si>
    <t>REINHARDT</t>
  </si>
  <si>
    <t>Anna</t>
  </si>
  <si>
    <t>Kimberley</t>
  </si>
  <si>
    <t>KUEHLKAMPP</t>
  </si>
  <si>
    <t>KUPFER</t>
  </si>
  <si>
    <t>Markus</t>
  </si>
  <si>
    <t>HARTEL</t>
  </si>
  <si>
    <t>SC EWERSBACH</t>
  </si>
  <si>
    <t>Fabienne</t>
  </si>
  <si>
    <t>LOHMANN</t>
  </si>
  <si>
    <t>JUNGHEIM</t>
  </si>
  <si>
    <t>SC KIRBURG</t>
  </si>
  <si>
    <t>BENDER</t>
  </si>
  <si>
    <t>MAUS</t>
  </si>
  <si>
    <t>KAUFMANN</t>
  </si>
  <si>
    <t>Jan</t>
  </si>
  <si>
    <t>11 Ergebnisse werden für die Auswertung berücksichtigt.</t>
  </si>
  <si>
    <t>LASCHEWSKI</t>
  </si>
  <si>
    <t>Nora</t>
  </si>
  <si>
    <t>HILTEMANN</t>
  </si>
  <si>
    <t>Daniel</t>
  </si>
  <si>
    <t>WEICHSELGAERTNER</t>
  </si>
  <si>
    <t>Jens</t>
  </si>
  <si>
    <t>BAUMHEIER</t>
  </si>
  <si>
    <t>Christoph</t>
  </si>
  <si>
    <t>Keine Neuan-</t>
  </si>
  <si>
    <t>Marcel</t>
  </si>
  <si>
    <t>LAUFERSWEILER</t>
  </si>
  <si>
    <t>Eike</t>
  </si>
  <si>
    <t>SKI-CLUB HELSA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</si>
</sst>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Times New Roman"/>
      <family val="1"/>
    </font>
    <font>
      <strike/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3" fillId="0" borderId="0" xfId="0" applyFont="1" applyAlignment="1">
      <alignment/>
    </xf>
    <xf numFmtId="0" fontId="12" fillId="0" borderId="31" xfId="0" applyFont="1" applyBorder="1" applyAlignment="1">
      <alignment/>
    </xf>
    <xf numFmtId="14" fontId="12" fillId="0" borderId="2" xfId="0" applyNumberFormat="1" applyFont="1" applyBorder="1" applyAlignment="1">
      <alignment horizontal="left"/>
    </xf>
    <xf numFmtId="0" fontId="12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11" fillId="0" borderId="29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30" xfId="0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0" fillId="0" borderId="34" xfId="0" applyBorder="1" applyAlignment="1">
      <alignment/>
    </xf>
    <xf numFmtId="0" fontId="15" fillId="2" borderId="2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5" fillId="0" borderId="9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5" fillId="0" borderId="14" xfId="0" applyFont="1" applyBorder="1" applyAlignment="1">
      <alignment horizontal="center" textRotation="180"/>
    </xf>
    <xf numFmtId="0" fontId="5" fillId="0" borderId="12" xfId="0" applyFont="1" applyBorder="1" applyAlignment="1">
      <alignment horizontal="center" textRotation="180"/>
    </xf>
    <xf numFmtId="0" fontId="16" fillId="2" borderId="32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11" fillId="2" borderId="28" xfId="0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 textRotation="180"/>
    </xf>
    <xf numFmtId="0" fontId="5" fillId="2" borderId="2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2" fontId="5" fillId="0" borderId="8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showZeros="0" workbookViewId="0" topLeftCell="A1">
      <pane xSplit="3" ySplit="5" topLeftCell="D6" activePane="bottomRight" state="frozen"/>
      <selection pane="topLeft" activeCell="S34" sqref="S34"/>
      <selection pane="topRight" activeCell="S34" sqref="S34"/>
      <selection pane="bottomLeft" activeCell="S34" sqref="S34"/>
      <selection pane="bottomRight" activeCell="G28" sqref="G28"/>
    </sheetView>
  </sheetViews>
  <sheetFormatPr defaultColWidth="11.421875" defaultRowHeight="12.75"/>
  <cols>
    <col min="1" max="1" width="13.8515625" style="0" customWidth="1"/>
    <col min="2" max="2" width="11.140625" style="0" customWidth="1"/>
    <col min="3" max="3" width="5.00390625" style="0" customWidth="1"/>
    <col min="4" max="4" width="27.140625" style="0" customWidth="1"/>
    <col min="5" max="8" width="6.421875" style="0" customWidth="1"/>
    <col min="9" max="9" width="5.00390625" style="0" customWidth="1"/>
    <col min="10" max="10" width="6.28125" style="0" customWidth="1"/>
    <col min="11" max="11" width="4.8515625" style="0" customWidth="1"/>
    <col min="12" max="12" width="5.28125" style="0" customWidth="1"/>
    <col min="13" max="16" width="5.7109375" style="0" customWidth="1"/>
    <col min="17" max="17" width="5.421875" style="0" customWidth="1"/>
    <col min="18" max="18" width="5.28125" style="0" customWidth="1"/>
    <col min="19" max="19" width="5.8515625" style="0" customWidth="1"/>
    <col min="20" max="20" width="5.28125" style="0" customWidth="1"/>
    <col min="21" max="21" width="5.57421875" style="0" customWidth="1"/>
    <col min="22" max="24" width="6.140625" style="0" customWidth="1"/>
    <col min="25" max="25" width="7.421875" style="0" customWidth="1"/>
    <col min="26" max="26" width="7.00390625" style="0" customWidth="1"/>
    <col min="27" max="27" width="5.00390625" style="0" customWidth="1"/>
    <col min="28" max="28" width="7.00390625" style="0" customWidth="1"/>
  </cols>
  <sheetData>
    <row r="1" spans="1:28" ht="22.5">
      <c r="A1" s="42" t="s">
        <v>224</v>
      </c>
      <c r="B1" s="1"/>
      <c r="C1" s="1"/>
      <c r="D1" s="1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97"/>
      <c r="AB1" s="98"/>
    </row>
    <row r="2" spans="1:28" ht="12.75">
      <c r="A2" s="4" t="s">
        <v>0</v>
      </c>
      <c r="B2" s="5"/>
      <c r="C2" s="7" t="s">
        <v>5</v>
      </c>
      <c r="D2" s="6" t="s">
        <v>1</v>
      </c>
      <c r="E2" s="8" t="s">
        <v>6</v>
      </c>
      <c r="F2" s="61" t="s">
        <v>2</v>
      </c>
      <c r="G2" s="61" t="s">
        <v>3</v>
      </c>
      <c r="H2" s="62" t="s">
        <v>130</v>
      </c>
      <c r="I2" s="57" t="s">
        <v>17</v>
      </c>
      <c r="J2" s="10" t="s">
        <v>16</v>
      </c>
      <c r="K2" s="10" t="s">
        <v>15</v>
      </c>
      <c r="L2" s="10" t="s">
        <v>14</v>
      </c>
      <c r="M2" s="10" t="s">
        <v>42</v>
      </c>
      <c r="N2" s="10" t="s">
        <v>13</v>
      </c>
      <c r="O2" s="10" t="s">
        <v>18</v>
      </c>
      <c r="P2" s="10" t="s">
        <v>19</v>
      </c>
      <c r="Q2" s="10" t="s">
        <v>20</v>
      </c>
      <c r="R2" s="10" t="s">
        <v>21</v>
      </c>
      <c r="S2" s="10" t="s">
        <v>22</v>
      </c>
      <c r="T2" s="10" t="s">
        <v>23</v>
      </c>
      <c r="U2" s="10" t="s">
        <v>66</v>
      </c>
      <c r="V2" s="10" t="s">
        <v>67</v>
      </c>
      <c r="W2" s="10" t="s">
        <v>68</v>
      </c>
      <c r="X2" s="10" t="s">
        <v>69</v>
      </c>
      <c r="Y2" s="10" t="s">
        <v>70</v>
      </c>
      <c r="Z2" s="93" t="s">
        <v>2</v>
      </c>
      <c r="AA2" s="93" t="s">
        <v>3</v>
      </c>
      <c r="AB2" s="62" t="s">
        <v>130</v>
      </c>
    </row>
    <row r="3" spans="1:28" ht="12.75">
      <c r="A3" s="12"/>
      <c r="B3" s="24"/>
      <c r="C3" s="25"/>
      <c r="D3" s="13"/>
      <c r="E3" s="14"/>
      <c r="F3" s="63" t="s">
        <v>4</v>
      </c>
      <c r="G3" s="63"/>
      <c r="H3" s="64" t="s">
        <v>131</v>
      </c>
      <c r="I3" s="141" t="s">
        <v>137</v>
      </c>
      <c r="J3" s="142"/>
      <c r="K3" s="143" t="s">
        <v>138</v>
      </c>
      <c r="L3" s="144"/>
      <c r="M3" s="139" t="s">
        <v>139</v>
      </c>
      <c r="N3" s="140"/>
      <c r="O3" s="139" t="s">
        <v>140</v>
      </c>
      <c r="P3" s="140"/>
      <c r="Q3" s="139" t="s">
        <v>141</v>
      </c>
      <c r="R3" s="140"/>
      <c r="S3" s="146" t="s">
        <v>142</v>
      </c>
      <c r="T3" s="142"/>
      <c r="U3" s="139" t="s">
        <v>144</v>
      </c>
      <c r="V3" s="140"/>
      <c r="W3" s="139" t="s">
        <v>145</v>
      </c>
      <c r="X3" s="140"/>
      <c r="Y3" s="45" t="s">
        <v>146</v>
      </c>
      <c r="Z3" s="90" t="s">
        <v>4</v>
      </c>
      <c r="AA3" s="90"/>
      <c r="AB3" s="64" t="s">
        <v>131</v>
      </c>
    </row>
    <row r="4" spans="1:28" ht="12.75">
      <c r="A4" s="12"/>
      <c r="B4" s="24"/>
      <c r="C4" s="25"/>
      <c r="D4" s="13"/>
      <c r="E4" s="14"/>
      <c r="F4" s="63"/>
      <c r="G4" s="63"/>
      <c r="H4" s="64"/>
      <c r="I4" s="25" t="s">
        <v>7</v>
      </c>
      <c r="J4" s="16" t="s">
        <v>8</v>
      </c>
      <c r="K4" s="15" t="s">
        <v>7</v>
      </c>
      <c r="L4" s="16" t="s">
        <v>8</v>
      </c>
      <c r="M4" s="15" t="s">
        <v>7</v>
      </c>
      <c r="N4" s="16" t="s">
        <v>8</v>
      </c>
      <c r="O4" s="15" t="s">
        <v>7</v>
      </c>
      <c r="P4" s="16" t="s">
        <v>8</v>
      </c>
      <c r="Q4" s="15" t="s">
        <v>7</v>
      </c>
      <c r="R4" s="16" t="s">
        <v>8</v>
      </c>
      <c r="S4" s="15" t="s">
        <v>8</v>
      </c>
      <c r="T4" s="16" t="s">
        <v>7</v>
      </c>
      <c r="U4" s="15" t="s">
        <v>8</v>
      </c>
      <c r="V4" s="16" t="s">
        <v>7</v>
      </c>
      <c r="W4" s="15" t="s">
        <v>7</v>
      </c>
      <c r="X4" s="16" t="s">
        <v>7</v>
      </c>
      <c r="Y4" s="17" t="s">
        <v>8</v>
      </c>
      <c r="Z4" s="90"/>
      <c r="AA4" s="90"/>
      <c r="AB4" s="92"/>
    </row>
    <row r="5" spans="1:28" ht="12.75">
      <c r="A5" s="18"/>
      <c r="B5" s="19"/>
      <c r="C5" s="21"/>
      <c r="D5" s="20"/>
      <c r="E5" s="22"/>
      <c r="F5" s="65"/>
      <c r="G5" s="77"/>
      <c r="H5" s="56"/>
      <c r="I5" s="145" t="s">
        <v>83</v>
      </c>
      <c r="J5" s="138"/>
      <c r="K5" s="137" t="s">
        <v>81</v>
      </c>
      <c r="L5" s="138"/>
      <c r="M5" s="137" t="s">
        <v>80</v>
      </c>
      <c r="N5" s="138"/>
      <c r="O5" s="137" t="s">
        <v>65</v>
      </c>
      <c r="P5" s="138"/>
      <c r="Q5" s="137" t="s">
        <v>82</v>
      </c>
      <c r="R5" s="138"/>
      <c r="S5" s="137" t="s">
        <v>143</v>
      </c>
      <c r="T5" s="138"/>
      <c r="U5" s="137" t="s">
        <v>106</v>
      </c>
      <c r="V5" s="138"/>
      <c r="W5" s="137" t="s">
        <v>132</v>
      </c>
      <c r="X5" s="138"/>
      <c r="Y5" s="46" t="s">
        <v>132</v>
      </c>
      <c r="Z5" s="91"/>
      <c r="AA5" s="94"/>
      <c r="AB5" s="92"/>
    </row>
    <row r="6" spans="1:28" ht="12.75">
      <c r="A6" s="32" t="s">
        <v>84</v>
      </c>
      <c r="B6" s="34" t="s">
        <v>85</v>
      </c>
      <c r="C6" s="29">
        <v>93</v>
      </c>
      <c r="D6" s="31" t="s">
        <v>32</v>
      </c>
      <c r="E6" s="29" t="s">
        <v>10</v>
      </c>
      <c r="F6" s="59">
        <f>SUM(I6:Y6)-U6</f>
        <v>246</v>
      </c>
      <c r="G6" s="77">
        <v>1</v>
      </c>
      <c r="H6" s="78">
        <f aca="true" t="shared" si="0" ref="H6:H12">COUNT(I6:Y6)</f>
        <v>12</v>
      </c>
      <c r="I6" s="74" t="s">
        <v>108</v>
      </c>
      <c r="J6" s="75"/>
      <c r="K6" s="29">
        <v>6</v>
      </c>
      <c r="L6" s="29">
        <v>15</v>
      </c>
      <c r="M6" s="29">
        <v>25</v>
      </c>
      <c r="N6" s="29">
        <v>25</v>
      </c>
      <c r="O6" s="29">
        <v>25</v>
      </c>
      <c r="P6" s="29">
        <v>25</v>
      </c>
      <c r="Q6" s="29">
        <v>25</v>
      </c>
      <c r="R6" s="29">
        <v>25</v>
      </c>
      <c r="S6" s="29">
        <v>25</v>
      </c>
      <c r="T6" s="105" t="s">
        <v>250</v>
      </c>
      <c r="U6" s="112">
        <v>3</v>
      </c>
      <c r="V6" s="29"/>
      <c r="W6" s="29">
        <v>25</v>
      </c>
      <c r="X6" s="29"/>
      <c r="Y6" s="29">
        <v>25</v>
      </c>
      <c r="Z6" s="95">
        <f>SUM(I6:Y6)-U6</f>
        <v>246</v>
      </c>
      <c r="AA6" s="59">
        <v>1</v>
      </c>
      <c r="AB6" s="96">
        <f>H6</f>
        <v>12</v>
      </c>
    </row>
    <row r="7" spans="1:28" ht="12.75">
      <c r="A7" s="32" t="s">
        <v>147</v>
      </c>
      <c r="B7" s="34" t="s">
        <v>107</v>
      </c>
      <c r="C7" s="29">
        <v>94</v>
      </c>
      <c r="D7" s="31" t="s">
        <v>24</v>
      </c>
      <c r="E7" s="29" t="s">
        <v>10</v>
      </c>
      <c r="F7" s="59">
        <f>SUM(I7:Y7)</f>
        <v>219</v>
      </c>
      <c r="G7" s="59">
        <f aca="true" t="shared" si="1" ref="G7:G18">G6+1</f>
        <v>2</v>
      </c>
      <c r="H7" s="78">
        <f t="shared" si="0"/>
        <v>11</v>
      </c>
      <c r="I7" s="74" t="s">
        <v>232</v>
      </c>
      <c r="J7" s="74"/>
      <c r="K7" s="29">
        <v>25</v>
      </c>
      <c r="L7" s="29"/>
      <c r="M7" s="29">
        <v>20</v>
      </c>
      <c r="N7" s="29">
        <v>20</v>
      </c>
      <c r="O7" s="29">
        <v>4</v>
      </c>
      <c r="P7" s="29">
        <v>20</v>
      </c>
      <c r="Q7" s="29"/>
      <c r="R7" s="29"/>
      <c r="S7" s="29">
        <v>20</v>
      </c>
      <c r="T7" s="29"/>
      <c r="U7" s="29">
        <v>20</v>
      </c>
      <c r="V7" s="29">
        <v>25</v>
      </c>
      <c r="W7" s="29">
        <v>20</v>
      </c>
      <c r="X7" s="29">
        <v>25</v>
      </c>
      <c r="Y7" s="29">
        <v>20</v>
      </c>
      <c r="Z7" s="95">
        <f>SUM(I7:Y7)</f>
        <v>219</v>
      </c>
      <c r="AA7" s="59">
        <f>AA6+1</f>
        <v>2</v>
      </c>
      <c r="AB7" s="96">
        <f>H7</f>
        <v>11</v>
      </c>
    </row>
    <row r="8" spans="1:39" ht="12.75">
      <c r="A8" s="32" t="s">
        <v>154</v>
      </c>
      <c r="B8" s="26" t="s">
        <v>64</v>
      </c>
      <c r="C8" s="29">
        <v>94</v>
      </c>
      <c r="D8" s="31" t="s">
        <v>32</v>
      </c>
      <c r="E8" s="29" t="s">
        <v>10</v>
      </c>
      <c r="F8" s="59">
        <f>SUM(I8:Y8)-K8</f>
        <v>192</v>
      </c>
      <c r="G8" s="59">
        <f t="shared" si="1"/>
        <v>3</v>
      </c>
      <c r="H8" s="78">
        <f t="shared" si="0"/>
        <v>12</v>
      </c>
      <c r="I8" s="105" t="s">
        <v>250</v>
      </c>
      <c r="J8" s="74"/>
      <c r="K8" s="112">
        <v>3</v>
      </c>
      <c r="L8" s="29">
        <v>25</v>
      </c>
      <c r="M8" s="29">
        <v>15</v>
      </c>
      <c r="N8" s="29">
        <v>15</v>
      </c>
      <c r="O8" s="29">
        <v>20</v>
      </c>
      <c r="P8" s="29">
        <v>11</v>
      </c>
      <c r="Q8" s="29"/>
      <c r="R8" s="29">
        <v>20</v>
      </c>
      <c r="S8" s="29">
        <v>11</v>
      </c>
      <c r="T8" s="29"/>
      <c r="U8" s="29">
        <v>25</v>
      </c>
      <c r="V8" s="29"/>
      <c r="W8" s="29">
        <v>15</v>
      </c>
      <c r="X8" s="29">
        <v>20</v>
      </c>
      <c r="Y8" s="29">
        <v>15</v>
      </c>
      <c r="Z8" s="95">
        <f>SUM(I8:Y8)-K8</f>
        <v>192</v>
      </c>
      <c r="AA8" s="59">
        <f>AA7+1</f>
        <v>3</v>
      </c>
      <c r="AB8" s="96">
        <f>H8</f>
        <v>12</v>
      </c>
      <c r="AM8">
        <v>0</v>
      </c>
    </row>
    <row r="9" spans="1:28" ht="12.75">
      <c r="A9" s="32" t="s">
        <v>99</v>
      </c>
      <c r="B9" s="26" t="s">
        <v>100</v>
      </c>
      <c r="C9" s="29">
        <v>93</v>
      </c>
      <c r="D9" s="31" t="s">
        <v>101</v>
      </c>
      <c r="E9" s="29" t="s">
        <v>10</v>
      </c>
      <c r="F9" s="59">
        <f aca="true" t="shared" si="2" ref="F9:F16">SUM(I9:Y9)</f>
        <v>101</v>
      </c>
      <c r="G9" s="59">
        <f t="shared" si="1"/>
        <v>4</v>
      </c>
      <c r="H9" s="78">
        <f>COUNT(I9:Y9)</f>
        <v>10</v>
      </c>
      <c r="I9" s="74" t="s">
        <v>283</v>
      </c>
      <c r="J9" s="75"/>
      <c r="K9" s="29">
        <v>8</v>
      </c>
      <c r="L9" s="29"/>
      <c r="M9" s="29">
        <v>6</v>
      </c>
      <c r="N9" s="29">
        <v>11</v>
      </c>
      <c r="O9" s="29">
        <v>15</v>
      </c>
      <c r="P9" s="29">
        <v>15</v>
      </c>
      <c r="Q9" s="29"/>
      <c r="R9" s="29"/>
      <c r="S9" s="29"/>
      <c r="T9" s="29"/>
      <c r="U9" s="29">
        <v>8</v>
      </c>
      <c r="V9" s="10">
        <v>15</v>
      </c>
      <c r="W9" s="29">
        <v>6</v>
      </c>
      <c r="X9" s="29">
        <v>6</v>
      </c>
      <c r="Y9" s="29">
        <v>11</v>
      </c>
      <c r="Z9" s="95">
        <f aca="true" t="shared" si="3" ref="Z9:Z27">SUM(I9:Y9)</f>
        <v>101</v>
      </c>
      <c r="AA9" s="59">
        <f aca="true" t="shared" si="4" ref="AA9:AA26">AA8+1</f>
        <v>4</v>
      </c>
      <c r="AB9" s="96">
        <f aca="true" t="shared" si="5" ref="AB9:AB27">H9</f>
        <v>10</v>
      </c>
    </row>
    <row r="10" spans="1:28" ht="13.5" thickBot="1">
      <c r="A10" s="119" t="s">
        <v>86</v>
      </c>
      <c r="B10" s="37" t="s">
        <v>87</v>
      </c>
      <c r="C10" s="38">
        <v>93</v>
      </c>
      <c r="D10" s="55" t="s">
        <v>79</v>
      </c>
      <c r="E10" s="38" t="s">
        <v>9</v>
      </c>
      <c r="F10" s="120">
        <f t="shared" si="2"/>
        <v>85</v>
      </c>
      <c r="G10" s="120">
        <f t="shared" si="1"/>
        <v>5</v>
      </c>
      <c r="H10" s="121">
        <f>COUNT(I10:Y10)</f>
        <v>11</v>
      </c>
      <c r="I10" s="122" t="s">
        <v>121</v>
      </c>
      <c r="J10" s="122"/>
      <c r="K10" s="38">
        <v>4</v>
      </c>
      <c r="L10" s="38">
        <v>8</v>
      </c>
      <c r="M10" s="38">
        <v>3</v>
      </c>
      <c r="N10" s="38">
        <v>3</v>
      </c>
      <c r="O10" s="38"/>
      <c r="P10" s="38"/>
      <c r="Q10" s="38">
        <v>15</v>
      </c>
      <c r="R10" s="38">
        <v>15</v>
      </c>
      <c r="S10" s="38">
        <v>8</v>
      </c>
      <c r="T10" s="38"/>
      <c r="U10" s="38">
        <v>11</v>
      </c>
      <c r="V10" s="38">
        <v>11</v>
      </c>
      <c r="W10" s="38">
        <v>3</v>
      </c>
      <c r="X10" s="38"/>
      <c r="Y10" s="38">
        <v>4</v>
      </c>
      <c r="Z10" s="123">
        <f t="shared" si="3"/>
        <v>85</v>
      </c>
      <c r="AA10" s="120">
        <f t="shared" si="4"/>
        <v>5</v>
      </c>
      <c r="AB10" s="124">
        <f t="shared" si="5"/>
        <v>11</v>
      </c>
    </row>
    <row r="11" spans="1:28" ht="12.75">
      <c r="A11" s="18" t="s">
        <v>175</v>
      </c>
      <c r="B11" s="113" t="s">
        <v>174</v>
      </c>
      <c r="C11" s="23">
        <v>93</v>
      </c>
      <c r="D11" s="114" t="s">
        <v>24</v>
      </c>
      <c r="E11" s="23" t="s">
        <v>10</v>
      </c>
      <c r="F11" s="77">
        <f t="shared" si="2"/>
        <v>78</v>
      </c>
      <c r="G11" s="77">
        <f>G10+1</f>
        <v>6</v>
      </c>
      <c r="H11" s="115">
        <f>COUNT(I11:Y11)</f>
        <v>9</v>
      </c>
      <c r="I11" s="74"/>
      <c r="J11" s="74"/>
      <c r="K11" s="23"/>
      <c r="L11" s="23"/>
      <c r="M11" s="23">
        <v>2</v>
      </c>
      <c r="N11" s="23">
        <v>8</v>
      </c>
      <c r="O11" s="23"/>
      <c r="P11" s="23">
        <v>6</v>
      </c>
      <c r="Q11" s="23">
        <v>20</v>
      </c>
      <c r="R11" s="23">
        <v>11</v>
      </c>
      <c r="S11" s="23"/>
      <c r="T11" s="23"/>
      <c r="U11" s="23">
        <v>2</v>
      </c>
      <c r="V11" s="117">
        <v>20</v>
      </c>
      <c r="W11" s="117"/>
      <c r="X11" s="117">
        <v>1</v>
      </c>
      <c r="Y11" s="117">
        <v>8</v>
      </c>
      <c r="Z11" s="94">
        <f>SUM(I11:Y11)</f>
        <v>78</v>
      </c>
      <c r="AA11" s="77">
        <f t="shared" si="4"/>
        <v>6</v>
      </c>
      <c r="AB11" s="118">
        <f>H11</f>
        <v>9</v>
      </c>
    </row>
    <row r="12" spans="1:28" ht="12.75">
      <c r="A12" s="32" t="s">
        <v>150</v>
      </c>
      <c r="B12" s="26" t="s">
        <v>151</v>
      </c>
      <c r="C12" s="29">
        <v>94</v>
      </c>
      <c r="D12" s="31" t="s">
        <v>32</v>
      </c>
      <c r="E12" s="29" t="s">
        <v>10</v>
      </c>
      <c r="F12" s="59">
        <f t="shared" si="2"/>
        <v>71</v>
      </c>
      <c r="G12" s="59">
        <f>G11+1</f>
        <v>7</v>
      </c>
      <c r="H12" s="78">
        <f t="shared" si="0"/>
        <v>10</v>
      </c>
      <c r="I12" s="27"/>
      <c r="J12" s="27"/>
      <c r="K12" s="29">
        <v>15</v>
      </c>
      <c r="L12" s="29">
        <v>20</v>
      </c>
      <c r="M12" s="29">
        <v>8</v>
      </c>
      <c r="N12" s="29">
        <v>4</v>
      </c>
      <c r="O12" s="29">
        <v>1</v>
      </c>
      <c r="P12" s="29">
        <v>4</v>
      </c>
      <c r="Q12" s="29">
        <v>6</v>
      </c>
      <c r="R12" s="29">
        <v>6</v>
      </c>
      <c r="S12" s="29">
        <v>3</v>
      </c>
      <c r="T12" s="29"/>
      <c r="U12" s="29"/>
      <c r="V12" s="29">
        <v>4</v>
      </c>
      <c r="W12" s="29"/>
      <c r="X12" s="29"/>
      <c r="Y12" s="29"/>
      <c r="Z12" s="95">
        <f t="shared" si="3"/>
        <v>71</v>
      </c>
      <c r="AA12" s="59">
        <f t="shared" si="4"/>
        <v>7</v>
      </c>
      <c r="AB12" s="96">
        <f t="shared" si="5"/>
        <v>10</v>
      </c>
    </row>
    <row r="13" spans="1:28" ht="12.75">
      <c r="A13" s="26" t="s">
        <v>183</v>
      </c>
      <c r="B13" s="26" t="s">
        <v>227</v>
      </c>
      <c r="C13" s="29">
        <v>94</v>
      </c>
      <c r="D13" s="34" t="s">
        <v>181</v>
      </c>
      <c r="E13" s="29" t="s">
        <v>9</v>
      </c>
      <c r="F13" s="59">
        <f t="shared" si="2"/>
        <v>56</v>
      </c>
      <c r="G13" s="59">
        <f>G12+1</f>
        <v>8</v>
      </c>
      <c r="H13" s="78">
        <f>COUNT(I13:Y13)</f>
        <v>5</v>
      </c>
      <c r="I13" s="27"/>
      <c r="J13" s="27"/>
      <c r="K13" s="29"/>
      <c r="L13" s="29"/>
      <c r="M13" s="29"/>
      <c r="N13" s="29"/>
      <c r="O13" s="29">
        <v>8</v>
      </c>
      <c r="P13" s="29"/>
      <c r="Q13" s="29">
        <v>11</v>
      </c>
      <c r="R13" s="29"/>
      <c r="S13" s="29"/>
      <c r="T13" s="29"/>
      <c r="U13" s="29">
        <v>15</v>
      </c>
      <c r="V13" s="10"/>
      <c r="W13" s="29">
        <v>11</v>
      </c>
      <c r="X13" s="10">
        <v>11</v>
      </c>
      <c r="Y13" s="10"/>
      <c r="Z13" s="95">
        <f t="shared" si="3"/>
        <v>56</v>
      </c>
      <c r="AA13" s="59">
        <f t="shared" si="4"/>
        <v>8</v>
      </c>
      <c r="AB13" s="96">
        <f t="shared" si="5"/>
        <v>5</v>
      </c>
    </row>
    <row r="14" spans="1:28" ht="12.75">
      <c r="A14" s="32" t="s">
        <v>148</v>
      </c>
      <c r="B14" s="34" t="s">
        <v>25</v>
      </c>
      <c r="C14" s="29">
        <v>94</v>
      </c>
      <c r="D14" s="31" t="s">
        <v>149</v>
      </c>
      <c r="E14" s="29" t="s">
        <v>10</v>
      </c>
      <c r="F14" s="59">
        <f t="shared" si="2"/>
        <v>51</v>
      </c>
      <c r="G14" s="59">
        <f>G13+1</f>
        <v>9</v>
      </c>
      <c r="H14" s="78">
        <f aca="true" t="shared" si="6" ref="H14:H24">COUNT(I14:Y14)</f>
        <v>5</v>
      </c>
      <c r="I14" s="27"/>
      <c r="J14" s="27"/>
      <c r="K14" s="29">
        <v>20</v>
      </c>
      <c r="L14" s="29"/>
      <c r="M14" s="29">
        <v>11</v>
      </c>
      <c r="N14" s="29"/>
      <c r="O14" s="29"/>
      <c r="P14" s="29"/>
      <c r="Q14" s="29">
        <v>8</v>
      </c>
      <c r="R14" s="29">
        <v>8</v>
      </c>
      <c r="S14" s="29">
        <v>4</v>
      </c>
      <c r="T14" s="29"/>
      <c r="U14" s="29"/>
      <c r="V14" s="10"/>
      <c r="W14" s="10"/>
      <c r="X14" s="10"/>
      <c r="Y14" s="10"/>
      <c r="Z14" s="95">
        <f t="shared" si="3"/>
        <v>51</v>
      </c>
      <c r="AA14" s="59">
        <f t="shared" si="4"/>
        <v>9</v>
      </c>
      <c r="AB14" s="96">
        <f t="shared" si="5"/>
        <v>5</v>
      </c>
    </row>
    <row r="15" spans="1:28" ht="12.75">
      <c r="A15" s="32" t="s">
        <v>118</v>
      </c>
      <c r="B15" s="34" t="s">
        <v>173</v>
      </c>
      <c r="C15" s="29">
        <v>94</v>
      </c>
      <c r="D15" s="31" t="s">
        <v>120</v>
      </c>
      <c r="E15" s="29" t="s">
        <v>113</v>
      </c>
      <c r="F15" s="59">
        <f t="shared" si="2"/>
        <v>46</v>
      </c>
      <c r="G15" s="59">
        <f>G14+1</f>
        <v>10</v>
      </c>
      <c r="H15" s="78">
        <f t="shared" si="6"/>
        <v>9</v>
      </c>
      <c r="I15" s="53"/>
      <c r="J15" s="29"/>
      <c r="K15" s="29"/>
      <c r="L15" s="29">
        <v>11</v>
      </c>
      <c r="M15" s="29">
        <v>4</v>
      </c>
      <c r="N15" s="29">
        <v>6</v>
      </c>
      <c r="O15" s="29">
        <v>6</v>
      </c>
      <c r="P15" s="29"/>
      <c r="Q15" s="29"/>
      <c r="R15" s="29"/>
      <c r="S15" s="29">
        <v>1</v>
      </c>
      <c r="T15" s="29"/>
      <c r="U15" s="29">
        <v>6</v>
      </c>
      <c r="V15" s="29">
        <v>8</v>
      </c>
      <c r="W15" s="10"/>
      <c r="X15" s="10">
        <v>2</v>
      </c>
      <c r="Y15" s="10">
        <v>2</v>
      </c>
      <c r="Z15" s="95">
        <f t="shared" si="3"/>
        <v>46</v>
      </c>
      <c r="AA15" s="59">
        <f t="shared" si="4"/>
        <v>10</v>
      </c>
      <c r="AB15" s="96">
        <f t="shared" si="5"/>
        <v>9</v>
      </c>
    </row>
    <row r="16" spans="1:28" ht="12.75">
      <c r="A16" s="32" t="s">
        <v>152</v>
      </c>
      <c r="B16" s="26" t="s">
        <v>153</v>
      </c>
      <c r="C16" s="29">
        <v>94</v>
      </c>
      <c r="D16" s="27" t="s">
        <v>63</v>
      </c>
      <c r="E16" s="29" t="s">
        <v>10</v>
      </c>
      <c r="F16" s="59">
        <f t="shared" si="2"/>
        <v>41</v>
      </c>
      <c r="G16" s="59">
        <f t="shared" si="1"/>
        <v>11</v>
      </c>
      <c r="H16" s="78">
        <f t="shared" si="6"/>
        <v>9</v>
      </c>
      <c r="I16" s="53"/>
      <c r="J16" s="29"/>
      <c r="K16" s="29">
        <v>11</v>
      </c>
      <c r="L16" s="29">
        <v>2</v>
      </c>
      <c r="M16" s="29">
        <v>1</v>
      </c>
      <c r="N16" s="29">
        <v>2</v>
      </c>
      <c r="O16" s="29">
        <v>11</v>
      </c>
      <c r="P16" s="29">
        <v>8</v>
      </c>
      <c r="Q16" s="29">
        <v>3</v>
      </c>
      <c r="R16" s="29">
        <v>1</v>
      </c>
      <c r="S16" s="29">
        <v>2</v>
      </c>
      <c r="T16" s="29"/>
      <c r="U16" s="29"/>
      <c r="V16" s="10"/>
      <c r="W16" s="10"/>
      <c r="X16" s="10"/>
      <c r="Y16" s="10"/>
      <c r="Z16" s="95">
        <f t="shared" si="3"/>
        <v>41</v>
      </c>
      <c r="AA16" s="59">
        <f t="shared" si="4"/>
        <v>11</v>
      </c>
      <c r="AB16" s="96">
        <f t="shared" si="5"/>
        <v>9</v>
      </c>
    </row>
    <row r="17" spans="1:28" ht="12.75">
      <c r="A17" s="32" t="s">
        <v>88</v>
      </c>
      <c r="B17" s="26" t="s">
        <v>89</v>
      </c>
      <c r="C17" s="29">
        <v>93</v>
      </c>
      <c r="D17" s="31" t="s">
        <v>32</v>
      </c>
      <c r="E17" s="29" t="s">
        <v>10</v>
      </c>
      <c r="F17" s="59">
        <f aca="true" t="shared" si="7" ref="F17:F27">SUM(I17:Y17)</f>
        <v>35</v>
      </c>
      <c r="G17" s="59">
        <f t="shared" si="1"/>
        <v>12</v>
      </c>
      <c r="H17" s="78">
        <f t="shared" si="6"/>
        <v>7</v>
      </c>
      <c r="I17" s="53"/>
      <c r="J17" s="29"/>
      <c r="K17" s="29"/>
      <c r="L17" s="29">
        <v>6</v>
      </c>
      <c r="M17" s="29"/>
      <c r="N17" s="29">
        <v>1</v>
      </c>
      <c r="O17" s="29">
        <v>2</v>
      </c>
      <c r="P17" s="29"/>
      <c r="Q17" s="29"/>
      <c r="R17" s="29"/>
      <c r="S17" s="29">
        <v>15</v>
      </c>
      <c r="T17" s="29"/>
      <c r="U17" s="29"/>
      <c r="V17" s="29"/>
      <c r="W17" s="29">
        <v>2</v>
      </c>
      <c r="X17" s="29">
        <v>3</v>
      </c>
      <c r="Y17" s="29">
        <v>6</v>
      </c>
      <c r="Z17" s="95">
        <f t="shared" si="3"/>
        <v>35</v>
      </c>
      <c r="AA17" s="59">
        <f t="shared" si="4"/>
        <v>12</v>
      </c>
      <c r="AB17" s="96">
        <f t="shared" si="5"/>
        <v>7</v>
      </c>
    </row>
    <row r="18" spans="1:28" ht="12.75">
      <c r="A18" s="26" t="s">
        <v>229</v>
      </c>
      <c r="B18" s="26" t="s">
        <v>230</v>
      </c>
      <c r="C18" s="29">
        <v>94</v>
      </c>
      <c r="D18" s="26" t="s">
        <v>231</v>
      </c>
      <c r="E18" s="29" t="s">
        <v>9</v>
      </c>
      <c r="F18" s="59">
        <f t="shared" si="7"/>
        <v>29</v>
      </c>
      <c r="G18" s="59">
        <f t="shared" si="1"/>
        <v>13</v>
      </c>
      <c r="H18" s="78">
        <f t="shared" si="6"/>
        <v>8</v>
      </c>
      <c r="I18" s="53"/>
      <c r="J18" s="29"/>
      <c r="K18" s="29"/>
      <c r="L18" s="29"/>
      <c r="M18" s="29"/>
      <c r="N18" s="29"/>
      <c r="O18" s="29"/>
      <c r="P18" s="29">
        <v>2</v>
      </c>
      <c r="Q18" s="29">
        <v>2</v>
      </c>
      <c r="R18" s="29">
        <v>3</v>
      </c>
      <c r="S18" s="29">
        <v>6</v>
      </c>
      <c r="T18" s="29"/>
      <c r="U18" s="29">
        <v>4</v>
      </c>
      <c r="V18" s="10"/>
      <c r="W18" s="10">
        <v>1</v>
      </c>
      <c r="X18" s="10">
        <v>8</v>
      </c>
      <c r="Y18" s="10">
        <v>3</v>
      </c>
      <c r="Z18" s="95">
        <f t="shared" si="3"/>
        <v>29</v>
      </c>
      <c r="AA18" s="59">
        <f t="shared" si="4"/>
        <v>13</v>
      </c>
      <c r="AB18" s="96">
        <f t="shared" si="5"/>
        <v>8</v>
      </c>
    </row>
    <row r="19" spans="1:28" ht="12.75">
      <c r="A19" s="31" t="s">
        <v>267</v>
      </c>
      <c r="B19" s="31" t="s">
        <v>266</v>
      </c>
      <c r="C19" s="29">
        <v>93</v>
      </c>
      <c r="D19" s="31" t="s">
        <v>265</v>
      </c>
      <c r="E19" s="29" t="s">
        <v>9</v>
      </c>
      <c r="F19" s="59">
        <f>SUM(I19:Y19)</f>
        <v>19</v>
      </c>
      <c r="G19" s="59">
        <f>G18+1</f>
        <v>14</v>
      </c>
      <c r="H19" s="78">
        <f>COUNT(I19:Y19)</f>
        <v>2</v>
      </c>
      <c r="I19" s="53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10">
        <v>4</v>
      </c>
      <c r="X19" s="10">
        <v>15</v>
      </c>
      <c r="Y19" s="10"/>
      <c r="Z19" s="95">
        <f t="shared" si="3"/>
        <v>19</v>
      </c>
      <c r="AA19" s="59">
        <f t="shared" si="4"/>
        <v>14</v>
      </c>
      <c r="AB19" s="96">
        <f t="shared" si="5"/>
        <v>2</v>
      </c>
    </row>
    <row r="20" spans="1:28" ht="12.75">
      <c r="A20" s="32" t="s">
        <v>76</v>
      </c>
      <c r="B20" s="26" t="s">
        <v>109</v>
      </c>
      <c r="C20" s="29">
        <v>93</v>
      </c>
      <c r="D20" s="34" t="s">
        <v>77</v>
      </c>
      <c r="E20" s="29" t="s">
        <v>11</v>
      </c>
      <c r="F20" s="59">
        <f t="shared" si="7"/>
        <v>19</v>
      </c>
      <c r="G20" s="59">
        <v>14</v>
      </c>
      <c r="H20" s="78">
        <f t="shared" si="6"/>
        <v>6</v>
      </c>
      <c r="I20" s="27"/>
      <c r="J20" s="27"/>
      <c r="K20" s="29">
        <v>2</v>
      </c>
      <c r="L20" s="29">
        <v>4</v>
      </c>
      <c r="M20" s="29"/>
      <c r="N20" s="29"/>
      <c r="O20" s="29">
        <v>3</v>
      </c>
      <c r="P20" s="29">
        <v>3</v>
      </c>
      <c r="Q20" s="29"/>
      <c r="R20" s="29"/>
      <c r="S20" s="29"/>
      <c r="T20" s="29"/>
      <c r="U20" s="29"/>
      <c r="V20" s="10">
        <v>6</v>
      </c>
      <c r="W20" s="10"/>
      <c r="X20" s="10"/>
      <c r="Y20" s="10">
        <v>1</v>
      </c>
      <c r="Z20" s="95">
        <f t="shared" si="3"/>
        <v>19</v>
      </c>
      <c r="AA20" s="59">
        <v>14</v>
      </c>
      <c r="AB20" s="96">
        <f t="shared" si="5"/>
        <v>6</v>
      </c>
    </row>
    <row r="21" spans="1:28" ht="12.75">
      <c r="A21" s="32" t="s">
        <v>180</v>
      </c>
      <c r="B21" s="26" t="s">
        <v>228</v>
      </c>
      <c r="C21" s="29">
        <v>93</v>
      </c>
      <c r="D21" s="26" t="s">
        <v>178</v>
      </c>
      <c r="E21" s="29" t="s">
        <v>10</v>
      </c>
      <c r="F21" s="59">
        <f>SUM(I21:Y21)</f>
        <v>13</v>
      </c>
      <c r="G21" s="59">
        <f>G20+2</f>
        <v>16</v>
      </c>
      <c r="H21" s="78">
        <f>COUNT(I21:Y21)</f>
        <v>3</v>
      </c>
      <c r="I21" s="47"/>
      <c r="J21" s="27"/>
      <c r="K21" s="29"/>
      <c r="L21" s="29"/>
      <c r="M21" s="29"/>
      <c r="N21" s="29"/>
      <c r="O21" s="29"/>
      <c r="P21" s="29">
        <v>1</v>
      </c>
      <c r="Q21" s="29"/>
      <c r="R21" s="29"/>
      <c r="S21" s="29"/>
      <c r="T21" s="29"/>
      <c r="U21" s="29"/>
      <c r="V21" s="29"/>
      <c r="W21" s="10">
        <v>8</v>
      </c>
      <c r="X21" s="10">
        <v>4</v>
      </c>
      <c r="Y21" s="10"/>
      <c r="Z21" s="95">
        <f t="shared" si="3"/>
        <v>13</v>
      </c>
      <c r="AA21" s="59">
        <f>AA20+2</f>
        <v>16</v>
      </c>
      <c r="AB21" s="96">
        <f t="shared" si="5"/>
        <v>3</v>
      </c>
    </row>
    <row r="22" spans="1:28" ht="12.75">
      <c r="A22" s="32" t="s">
        <v>183</v>
      </c>
      <c r="B22" s="26" t="s">
        <v>240</v>
      </c>
      <c r="C22" s="29">
        <v>93</v>
      </c>
      <c r="D22" s="31" t="s">
        <v>181</v>
      </c>
      <c r="E22" s="29" t="s">
        <v>9</v>
      </c>
      <c r="F22" s="59">
        <f t="shared" si="7"/>
        <v>12</v>
      </c>
      <c r="G22" s="59">
        <f>G21+1</f>
        <v>17</v>
      </c>
      <c r="H22" s="78">
        <f t="shared" si="6"/>
        <v>4</v>
      </c>
      <c r="I22" s="53"/>
      <c r="J22" s="29"/>
      <c r="K22" s="29"/>
      <c r="L22" s="29"/>
      <c r="M22" s="29"/>
      <c r="N22" s="29"/>
      <c r="O22" s="29"/>
      <c r="P22" s="29"/>
      <c r="Q22" s="29">
        <v>4</v>
      </c>
      <c r="R22" s="29">
        <v>4</v>
      </c>
      <c r="S22" s="29"/>
      <c r="T22" s="29"/>
      <c r="U22" s="29">
        <v>1</v>
      </c>
      <c r="V22" s="29">
        <v>3</v>
      </c>
      <c r="W22" s="10"/>
      <c r="X22" s="10"/>
      <c r="Y22" s="10"/>
      <c r="Z22" s="95">
        <f t="shared" si="3"/>
        <v>12</v>
      </c>
      <c r="AA22" s="59">
        <f t="shared" si="4"/>
        <v>17</v>
      </c>
      <c r="AB22" s="96">
        <f t="shared" si="5"/>
        <v>4</v>
      </c>
    </row>
    <row r="23" spans="1:28" ht="12.75">
      <c r="A23" s="32" t="s">
        <v>222</v>
      </c>
      <c r="B23" s="34" t="s">
        <v>155</v>
      </c>
      <c r="C23" s="29">
        <v>94</v>
      </c>
      <c r="D23" s="31" t="s">
        <v>40</v>
      </c>
      <c r="E23" s="29" t="s">
        <v>11</v>
      </c>
      <c r="F23" s="59">
        <f t="shared" si="7"/>
        <v>4</v>
      </c>
      <c r="G23" s="59">
        <f>G22+1</f>
        <v>18</v>
      </c>
      <c r="H23" s="78">
        <f t="shared" si="6"/>
        <v>2</v>
      </c>
      <c r="I23" s="53"/>
      <c r="J23" s="10"/>
      <c r="K23" s="29">
        <v>1</v>
      </c>
      <c r="L23" s="29">
        <v>3</v>
      </c>
      <c r="M23" s="29"/>
      <c r="N23" s="29"/>
      <c r="O23" s="29"/>
      <c r="P23" s="29"/>
      <c r="Q23" s="29"/>
      <c r="R23" s="29"/>
      <c r="S23" s="29"/>
      <c r="T23" s="29"/>
      <c r="U23" s="29"/>
      <c r="V23" s="10"/>
      <c r="W23" s="29"/>
      <c r="X23" s="29"/>
      <c r="Y23" s="29"/>
      <c r="Z23" s="95">
        <f t="shared" si="3"/>
        <v>4</v>
      </c>
      <c r="AA23" s="59">
        <f t="shared" si="4"/>
        <v>18</v>
      </c>
      <c r="AB23" s="96">
        <f t="shared" si="5"/>
        <v>2</v>
      </c>
    </row>
    <row r="24" spans="1:28" ht="12.75">
      <c r="A24" s="26" t="s">
        <v>241</v>
      </c>
      <c r="B24" s="26" t="s">
        <v>242</v>
      </c>
      <c r="C24" s="29">
        <v>94</v>
      </c>
      <c r="D24" s="31" t="s">
        <v>181</v>
      </c>
      <c r="E24" s="29" t="s">
        <v>9</v>
      </c>
      <c r="F24" s="59">
        <f t="shared" si="7"/>
        <v>3</v>
      </c>
      <c r="G24" s="59">
        <f>G23+1</f>
        <v>19</v>
      </c>
      <c r="H24" s="78">
        <f t="shared" si="6"/>
        <v>2</v>
      </c>
      <c r="I24" s="53"/>
      <c r="J24" s="29"/>
      <c r="K24" s="29"/>
      <c r="L24" s="29"/>
      <c r="M24" s="29"/>
      <c r="N24" s="29"/>
      <c r="O24" s="29"/>
      <c r="P24" s="29"/>
      <c r="Q24" s="29">
        <v>1</v>
      </c>
      <c r="R24" s="29">
        <v>2</v>
      </c>
      <c r="S24" s="29"/>
      <c r="T24" s="29"/>
      <c r="U24" s="29"/>
      <c r="V24" s="10"/>
      <c r="W24" s="10"/>
      <c r="X24" s="10"/>
      <c r="Y24" s="10"/>
      <c r="Z24" s="95">
        <f t="shared" si="3"/>
        <v>3</v>
      </c>
      <c r="AA24" s="59">
        <f t="shared" si="4"/>
        <v>19</v>
      </c>
      <c r="AB24" s="96">
        <f t="shared" si="5"/>
        <v>2</v>
      </c>
    </row>
    <row r="25" spans="1:28" ht="12.75">
      <c r="A25" s="26" t="s">
        <v>256</v>
      </c>
      <c r="B25" s="26" t="s">
        <v>257</v>
      </c>
      <c r="C25" s="29">
        <v>94</v>
      </c>
      <c r="D25" s="31" t="s">
        <v>181</v>
      </c>
      <c r="E25" s="29" t="s">
        <v>9</v>
      </c>
      <c r="F25" s="59">
        <f t="shared" si="7"/>
        <v>2</v>
      </c>
      <c r="G25" s="59">
        <f>G24+1</f>
        <v>20</v>
      </c>
      <c r="H25" s="78">
        <f>COUNT(I25:Y25)</f>
        <v>1</v>
      </c>
      <c r="I25" s="53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10">
        <v>2</v>
      </c>
      <c r="W25" s="10"/>
      <c r="X25" s="10"/>
      <c r="Y25" s="10"/>
      <c r="Z25" s="95">
        <f t="shared" si="3"/>
        <v>2</v>
      </c>
      <c r="AA25" s="59">
        <f t="shared" si="4"/>
        <v>20</v>
      </c>
      <c r="AB25" s="96">
        <f t="shared" si="5"/>
        <v>1</v>
      </c>
    </row>
    <row r="26" spans="1:28" ht="12.75">
      <c r="A26" s="32" t="s">
        <v>166</v>
      </c>
      <c r="B26" s="26" t="s">
        <v>167</v>
      </c>
      <c r="C26" s="29">
        <v>94</v>
      </c>
      <c r="D26" s="27" t="s">
        <v>63</v>
      </c>
      <c r="E26" s="29" t="s">
        <v>10</v>
      </c>
      <c r="F26" s="59">
        <f t="shared" si="7"/>
        <v>1</v>
      </c>
      <c r="G26" s="59">
        <f>G25+1</f>
        <v>21</v>
      </c>
      <c r="H26" s="78">
        <f>COUNT(I26:Y26)</f>
        <v>1</v>
      </c>
      <c r="I26" s="9"/>
      <c r="J26" s="10"/>
      <c r="K26" s="29"/>
      <c r="L26" s="29">
        <v>1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95">
        <f t="shared" si="3"/>
        <v>1</v>
      </c>
      <c r="AA26" s="59">
        <f t="shared" si="4"/>
        <v>21</v>
      </c>
      <c r="AB26" s="96">
        <f t="shared" si="5"/>
        <v>1</v>
      </c>
    </row>
    <row r="27" spans="1:28" ht="12.75">
      <c r="A27" s="26" t="s">
        <v>258</v>
      </c>
      <c r="B27" s="26" t="s">
        <v>259</v>
      </c>
      <c r="C27" s="29">
        <v>94</v>
      </c>
      <c r="D27" s="31" t="s">
        <v>253</v>
      </c>
      <c r="E27" s="29" t="s">
        <v>9</v>
      </c>
      <c r="F27" s="59">
        <f t="shared" si="7"/>
        <v>1</v>
      </c>
      <c r="G27" s="59">
        <v>21</v>
      </c>
      <c r="H27" s="78">
        <f>COUNT(I27:Y27)</f>
        <v>1</v>
      </c>
      <c r="I27" s="53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0">
        <v>1</v>
      </c>
      <c r="W27" s="29"/>
      <c r="X27" s="29"/>
      <c r="Y27" s="29"/>
      <c r="Z27" s="95">
        <f t="shared" si="3"/>
        <v>1</v>
      </c>
      <c r="AA27" s="59">
        <v>21</v>
      </c>
      <c r="AB27" s="96">
        <f t="shared" si="5"/>
        <v>1</v>
      </c>
    </row>
    <row r="28" spans="1:28" ht="12.75">
      <c r="A28" s="26"/>
      <c r="B28" s="26"/>
      <c r="C28" s="29"/>
      <c r="D28" s="34"/>
      <c r="E28" s="10"/>
      <c r="F28" s="59"/>
      <c r="G28" s="59"/>
      <c r="H28" s="89"/>
      <c r="I28" s="9"/>
      <c r="J28" s="10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0"/>
      <c r="W28" s="10"/>
      <c r="X28" s="10"/>
      <c r="Y28" s="10"/>
      <c r="Z28" s="10"/>
      <c r="AA28" s="59"/>
      <c r="AB28" s="50"/>
    </row>
    <row r="29" spans="1:28" ht="12.75">
      <c r="A29" s="81" t="s">
        <v>274</v>
      </c>
      <c r="B29" s="82"/>
      <c r="C29" s="83"/>
      <c r="D29" s="84"/>
      <c r="E29" s="10"/>
      <c r="F29" s="59"/>
      <c r="G29" s="59"/>
      <c r="H29" s="62"/>
      <c r="I29" s="9"/>
      <c r="J29" s="10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0"/>
      <c r="W29" s="10"/>
      <c r="X29" s="10"/>
      <c r="Y29" s="10"/>
      <c r="Z29" s="10"/>
      <c r="AA29" s="59"/>
      <c r="AB29" s="50"/>
    </row>
    <row r="30" spans="1:28" ht="12.75">
      <c r="A30" s="99">
        <v>15</v>
      </c>
      <c r="B30" s="85" t="s">
        <v>133</v>
      </c>
      <c r="C30" s="86"/>
      <c r="D30" s="47"/>
      <c r="E30" s="10"/>
      <c r="F30" s="29"/>
      <c r="G30" s="59"/>
      <c r="H30" s="62"/>
      <c r="I30" s="9"/>
      <c r="J30" s="10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0"/>
      <c r="W30" s="10"/>
      <c r="X30" s="10"/>
      <c r="Y30" s="10"/>
      <c r="Z30" s="10"/>
      <c r="AA30" s="59"/>
      <c r="AB30" s="50"/>
    </row>
    <row r="31" spans="1:28" ht="12.75">
      <c r="A31" s="67"/>
      <c r="B31" s="5"/>
      <c r="C31" s="10"/>
      <c r="D31" s="35"/>
      <c r="E31" s="10"/>
      <c r="F31" s="29"/>
      <c r="G31" s="29"/>
      <c r="H31" s="58"/>
      <c r="I31" s="9">
        <v>0</v>
      </c>
      <c r="J31" s="10">
        <v>0</v>
      </c>
      <c r="K31" s="29">
        <v>0</v>
      </c>
      <c r="L31" s="29">
        <v>0</v>
      </c>
      <c r="M31" s="29"/>
      <c r="N31" s="29"/>
      <c r="O31" s="29"/>
      <c r="P31" s="29"/>
      <c r="Q31" s="29"/>
      <c r="R31" s="29">
        <v>0</v>
      </c>
      <c r="S31" s="29"/>
      <c r="T31" s="29"/>
      <c r="U31" s="29">
        <v>0</v>
      </c>
      <c r="V31" s="10">
        <v>0</v>
      </c>
      <c r="W31" s="10"/>
      <c r="X31" s="10"/>
      <c r="Y31" s="10"/>
      <c r="Z31" s="10">
        <f>SUM(I31:Y31)</f>
        <v>0</v>
      </c>
      <c r="AA31" s="28"/>
      <c r="AB31" s="50"/>
    </row>
    <row r="32" spans="1:28" ht="12.75">
      <c r="A32" s="71">
        <v>38817</v>
      </c>
      <c r="B32" s="68"/>
      <c r="C32" s="10"/>
      <c r="D32" s="35"/>
      <c r="E32" s="10"/>
      <c r="F32" s="29"/>
      <c r="G32" s="29"/>
      <c r="H32" s="58"/>
      <c r="I32" s="9">
        <v>0</v>
      </c>
      <c r="J32" s="10">
        <v>0</v>
      </c>
      <c r="K32" s="29">
        <v>0</v>
      </c>
      <c r="L32" s="29">
        <v>0</v>
      </c>
      <c r="M32" s="29">
        <v>0</v>
      </c>
      <c r="N32" s="29">
        <v>0</v>
      </c>
      <c r="O32" s="29"/>
      <c r="P32" s="29"/>
      <c r="Q32" s="29">
        <v>0</v>
      </c>
      <c r="R32" s="29"/>
      <c r="S32" s="29"/>
      <c r="T32" s="29"/>
      <c r="U32" s="11">
        <v>0</v>
      </c>
      <c r="V32" s="10">
        <v>0</v>
      </c>
      <c r="W32" s="10"/>
      <c r="X32" s="10"/>
      <c r="Y32" s="10"/>
      <c r="Z32" s="10">
        <f>SUM(Z6:Z27)</f>
        <v>1324</v>
      </c>
      <c r="AA32" s="28"/>
      <c r="AB32" s="50"/>
    </row>
    <row r="33" spans="1:28" ht="12.75">
      <c r="A33" s="72" t="s">
        <v>58</v>
      </c>
      <c r="B33" s="68"/>
      <c r="C33" s="10"/>
      <c r="D33" s="35" t="s">
        <v>12</v>
      </c>
      <c r="E33" s="10"/>
      <c r="F33" s="57">
        <f>SUM(F6:F32)</f>
        <v>1324</v>
      </c>
      <c r="G33" s="29"/>
      <c r="H33" s="58"/>
      <c r="I33" s="57">
        <f>SUM(I6:I32)</f>
        <v>0</v>
      </c>
      <c r="J33" s="57">
        <f>SUM(J6:J32)</f>
        <v>0</v>
      </c>
      <c r="K33" s="57">
        <f>SUM(K6:K28)</f>
        <v>95</v>
      </c>
      <c r="L33" s="57">
        <f>SUM(L6:L28)</f>
        <v>95</v>
      </c>
      <c r="M33" s="57">
        <f>SUM(M6:M28)</f>
        <v>95</v>
      </c>
      <c r="N33" s="57">
        <f>SUM(N6:N28)</f>
        <v>95</v>
      </c>
      <c r="O33" s="57">
        <f>SUM(O6:O28)</f>
        <v>95</v>
      </c>
      <c r="P33" s="10">
        <f>SUM(P6:P32)</f>
        <v>95</v>
      </c>
      <c r="Q33" s="10">
        <f>SUM(Q6:Q32)</f>
        <v>95</v>
      </c>
      <c r="R33" s="10">
        <f aca="true" t="shared" si="8" ref="R33:W33">SUM(R6:R32)</f>
        <v>95</v>
      </c>
      <c r="S33" s="10">
        <f t="shared" si="8"/>
        <v>95</v>
      </c>
      <c r="T33" s="10">
        <f t="shared" si="8"/>
        <v>0</v>
      </c>
      <c r="U33" s="10">
        <f t="shared" si="8"/>
        <v>95</v>
      </c>
      <c r="V33" s="10">
        <f t="shared" si="8"/>
        <v>95</v>
      </c>
      <c r="W33" s="10">
        <f t="shared" si="8"/>
        <v>95</v>
      </c>
      <c r="X33" s="10">
        <f>SUM(X6:X32)</f>
        <v>95</v>
      </c>
      <c r="Y33" s="10">
        <f>SUM(Y6:Y32)</f>
        <v>95</v>
      </c>
      <c r="Z33" s="10">
        <f>SUM(I33:Y33)</f>
        <v>1330</v>
      </c>
      <c r="AA33" s="28"/>
      <c r="AB33" s="50"/>
    </row>
    <row r="34" spans="1:28" ht="13.5" thickBot="1">
      <c r="A34" s="70" t="s">
        <v>12</v>
      </c>
      <c r="B34" s="37"/>
      <c r="C34" s="38"/>
      <c r="D34" s="39"/>
      <c r="E34" s="38"/>
      <c r="F34" s="38"/>
      <c r="G34" s="38"/>
      <c r="H34" s="60"/>
      <c r="I34" s="40"/>
      <c r="J34" s="38"/>
      <c r="K34" s="40"/>
      <c r="L34" s="41"/>
      <c r="M34" s="38"/>
      <c r="N34" s="38"/>
      <c r="O34" s="38"/>
      <c r="P34" s="38"/>
      <c r="Q34" s="38"/>
      <c r="R34" s="40"/>
      <c r="S34" s="40"/>
      <c r="T34" s="40"/>
      <c r="U34" s="41"/>
      <c r="V34" s="38"/>
      <c r="W34" s="38"/>
      <c r="X34" s="38"/>
      <c r="Y34" s="38"/>
      <c r="Z34" s="38" t="s">
        <v>12</v>
      </c>
      <c r="AA34" s="43"/>
      <c r="AB34" s="52"/>
    </row>
  </sheetData>
  <mergeCells count="16">
    <mergeCell ref="W3:X3"/>
    <mergeCell ref="W5:X5"/>
    <mergeCell ref="S3:T3"/>
    <mergeCell ref="S5:T5"/>
    <mergeCell ref="U3:V3"/>
    <mergeCell ref="U5:V5"/>
    <mergeCell ref="I3:J3"/>
    <mergeCell ref="K3:L3"/>
    <mergeCell ref="I5:J5"/>
    <mergeCell ref="K5:L5"/>
    <mergeCell ref="M5:N5"/>
    <mergeCell ref="Q5:R5"/>
    <mergeCell ref="M3:N3"/>
    <mergeCell ref="Q3:R3"/>
    <mergeCell ref="O3:P3"/>
    <mergeCell ref="O5:P5"/>
  </mergeCells>
  <printOptions gridLines="1"/>
  <pageMargins left="0.3937007874015748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9"/>
  <sheetViews>
    <sheetView showZeros="0" workbookViewId="0" topLeftCell="A1">
      <pane xSplit="2" ySplit="5" topLeftCell="C6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F31" sqref="F31"/>
    </sheetView>
  </sheetViews>
  <sheetFormatPr defaultColWidth="11.421875" defaultRowHeight="12.75"/>
  <cols>
    <col min="1" max="1" width="16.57421875" style="0" customWidth="1"/>
    <col min="3" max="3" width="5.57421875" style="0" customWidth="1"/>
    <col min="4" max="4" width="26.7109375" style="0" customWidth="1"/>
    <col min="5" max="8" width="5.8515625" style="0" customWidth="1"/>
    <col min="9" max="9" width="5.00390625" style="0" customWidth="1"/>
    <col min="10" max="10" width="6.28125" style="0" customWidth="1"/>
    <col min="11" max="11" width="5.421875" style="0" customWidth="1"/>
    <col min="12" max="12" width="5.7109375" style="0" customWidth="1"/>
    <col min="13" max="13" width="5.28125" style="0" customWidth="1"/>
    <col min="14" max="14" width="5.7109375" style="0" customWidth="1"/>
    <col min="15" max="15" width="5.140625" style="0" customWidth="1"/>
    <col min="16" max="16" width="5.28125" style="0" customWidth="1"/>
    <col min="17" max="17" width="5.140625" style="0" customWidth="1"/>
    <col min="18" max="18" width="6.140625" style="0" customWidth="1"/>
    <col min="19" max="20" width="6.00390625" style="0" customWidth="1"/>
    <col min="21" max="21" width="6.140625" style="0" customWidth="1"/>
    <col min="22" max="22" width="6.28125" style="0" customWidth="1"/>
    <col min="23" max="23" width="6.00390625" style="0" customWidth="1"/>
    <col min="24" max="24" width="6.421875" style="0" customWidth="1"/>
    <col min="25" max="25" width="7.140625" style="0" customWidth="1"/>
    <col min="26" max="26" width="7.8515625" style="0" bestFit="1" customWidth="1"/>
    <col min="27" max="27" width="7.140625" style="0" customWidth="1"/>
    <col min="28" max="28" width="6.421875" style="0" customWidth="1"/>
  </cols>
  <sheetData>
    <row r="1" spans="1:28" ht="22.5">
      <c r="A1" s="42" t="s">
        <v>223</v>
      </c>
      <c r="B1" s="1"/>
      <c r="C1" s="1"/>
      <c r="D1" s="1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97"/>
      <c r="AB1" s="98"/>
    </row>
    <row r="2" spans="1:28" ht="12.75">
      <c r="A2" s="4" t="s">
        <v>0</v>
      </c>
      <c r="B2" s="5"/>
      <c r="C2" s="7" t="s">
        <v>5</v>
      </c>
      <c r="D2" s="6" t="s">
        <v>1</v>
      </c>
      <c r="E2" s="8" t="s">
        <v>6</v>
      </c>
      <c r="F2" s="61" t="s">
        <v>2</v>
      </c>
      <c r="G2" s="61" t="s">
        <v>3</v>
      </c>
      <c r="H2" s="62" t="s">
        <v>130</v>
      </c>
      <c r="I2" s="57" t="s">
        <v>17</v>
      </c>
      <c r="J2" s="10" t="s">
        <v>16</v>
      </c>
      <c r="K2" s="10" t="s">
        <v>15</v>
      </c>
      <c r="L2" s="10" t="s">
        <v>14</v>
      </c>
      <c r="M2" s="10" t="s">
        <v>42</v>
      </c>
      <c r="N2" s="10" t="s">
        <v>13</v>
      </c>
      <c r="O2" s="10" t="s">
        <v>18</v>
      </c>
      <c r="P2" s="10" t="s">
        <v>19</v>
      </c>
      <c r="Q2" s="10" t="s">
        <v>20</v>
      </c>
      <c r="R2" s="10" t="s">
        <v>21</v>
      </c>
      <c r="S2" s="10" t="s">
        <v>22</v>
      </c>
      <c r="T2" s="10" t="s">
        <v>23</v>
      </c>
      <c r="U2" s="10" t="s">
        <v>66</v>
      </c>
      <c r="V2" s="10" t="s">
        <v>67</v>
      </c>
      <c r="W2" s="10" t="s">
        <v>68</v>
      </c>
      <c r="X2" s="10" t="s">
        <v>69</v>
      </c>
      <c r="Y2" s="10" t="s">
        <v>70</v>
      </c>
      <c r="Z2" s="8" t="s">
        <v>2</v>
      </c>
      <c r="AA2" s="14" t="s">
        <v>3</v>
      </c>
      <c r="AB2" s="62" t="s">
        <v>130</v>
      </c>
    </row>
    <row r="3" spans="1:28" ht="12.75">
      <c r="A3" s="12"/>
      <c r="B3" s="24"/>
      <c r="C3" s="25"/>
      <c r="D3" s="13"/>
      <c r="E3" s="14"/>
      <c r="F3" s="63" t="s">
        <v>4</v>
      </c>
      <c r="G3" s="63"/>
      <c r="H3" s="64" t="s">
        <v>131</v>
      </c>
      <c r="I3" s="141" t="s">
        <v>137</v>
      </c>
      <c r="J3" s="142"/>
      <c r="K3" s="143" t="s">
        <v>138</v>
      </c>
      <c r="L3" s="144"/>
      <c r="M3" s="139" t="s">
        <v>139</v>
      </c>
      <c r="N3" s="140"/>
      <c r="O3" s="139" t="s">
        <v>140</v>
      </c>
      <c r="P3" s="140"/>
      <c r="Q3" s="139" t="s">
        <v>141</v>
      </c>
      <c r="R3" s="140"/>
      <c r="S3" s="146" t="s">
        <v>142</v>
      </c>
      <c r="T3" s="142"/>
      <c r="U3" s="139" t="s">
        <v>144</v>
      </c>
      <c r="V3" s="140"/>
      <c r="W3" s="139" t="s">
        <v>145</v>
      </c>
      <c r="X3" s="140"/>
      <c r="Y3" s="45" t="s">
        <v>146</v>
      </c>
      <c r="Z3" s="14" t="s">
        <v>4</v>
      </c>
      <c r="AA3" s="14"/>
      <c r="AB3" s="64" t="s">
        <v>131</v>
      </c>
    </row>
    <row r="4" spans="1:28" ht="12.75">
      <c r="A4" s="12"/>
      <c r="B4" s="24"/>
      <c r="C4" s="25"/>
      <c r="D4" s="13"/>
      <c r="E4" s="14"/>
      <c r="F4" s="63"/>
      <c r="G4" s="63"/>
      <c r="H4" s="64"/>
      <c r="I4" s="25" t="s">
        <v>7</v>
      </c>
      <c r="J4" s="16" t="s">
        <v>8</v>
      </c>
      <c r="K4" s="15" t="s">
        <v>7</v>
      </c>
      <c r="L4" s="16" t="s">
        <v>8</v>
      </c>
      <c r="M4" s="15" t="s">
        <v>7</v>
      </c>
      <c r="N4" s="16" t="s">
        <v>8</v>
      </c>
      <c r="O4" s="15" t="s">
        <v>7</v>
      </c>
      <c r="P4" s="16" t="s">
        <v>8</v>
      </c>
      <c r="Q4" s="15" t="s">
        <v>7</v>
      </c>
      <c r="R4" s="16" t="s">
        <v>8</v>
      </c>
      <c r="S4" s="15" t="s">
        <v>8</v>
      </c>
      <c r="T4" s="16" t="s">
        <v>7</v>
      </c>
      <c r="U4" s="15" t="s">
        <v>8</v>
      </c>
      <c r="V4" s="16" t="s">
        <v>7</v>
      </c>
      <c r="W4" s="15" t="s">
        <v>7</v>
      </c>
      <c r="X4" s="16" t="s">
        <v>7</v>
      </c>
      <c r="Y4" s="17" t="s">
        <v>8</v>
      </c>
      <c r="Z4" s="14"/>
      <c r="AA4" s="14"/>
      <c r="AB4" s="92"/>
    </row>
    <row r="5" spans="1:28" ht="12" customHeight="1">
      <c r="A5" s="18"/>
      <c r="B5" s="19"/>
      <c r="C5" s="21"/>
      <c r="D5" s="13"/>
      <c r="E5" s="14"/>
      <c r="F5" s="65"/>
      <c r="G5" s="77"/>
      <c r="H5" s="56"/>
      <c r="I5" s="145" t="s">
        <v>83</v>
      </c>
      <c r="J5" s="138"/>
      <c r="K5" s="137" t="s">
        <v>81</v>
      </c>
      <c r="L5" s="138"/>
      <c r="M5" s="137" t="s">
        <v>80</v>
      </c>
      <c r="N5" s="138"/>
      <c r="O5" s="137" t="s">
        <v>65</v>
      </c>
      <c r="P5" s="138"/>
      <c r="Q5" s="137" t="s">
        <v>82</v>
      </c>
      <c r="R5" s="138"/>
      <c r="S5" s="137" t="s">
        <v>143</v>
      </c>
      <c r="T5" s="138"/>
      <c r="U5" s="137" t="s">
        <v>106</v>
      </c>
      <c r="V5" s="138"/>
      <c r="W5" s="137" t="s">
        <v>132</v>
      </c>
      <c r="X5" s="138"/>
      <c r="Y5" s="46" t="s">
        <v>132</v>
      </c>
      <c r="Z5" s="23"/>
      <c r="AA5" s="22"/>
      <c r="AB5" s="92"/>
    </row>
    <row r="6" spans="1:28" ht="14.25" customHeight="1">
      <c r="A6" s="32" t="s">
        <v>39</v>
      </c>
      <c r="B6" s="34" t="s">
        <v>29</v>
      </c>
      <c r="C6" s="29">
        <v>92</v>
      </c>
      <c r="D6" s="31" t="s">
        <v>40</v>
      </c>
      <c r="E6" s="29" t="s">
        <v>11</v>
      </c>
      <c r="F6" s="59">
        <f aca="true" t="shared" si="0" ref="F6:F11">SUM(I6:Y6)</f>
        <v>211</v>
      </c>
      <c r="G6" s="59">
        <v>1</v>
      </c>
      <c r="H6" s="78">
        <f aca="true" t="shared" si="1" ref="H6:H11">COUNT(I6:Y6)</f>
        <v>10</v>
      </c>
      <c r="I6" s="74" t="s">
        <v>108</v>
      </c>
      <c r="J6" s="75"/>
      <c r="K6" s="29">
        <v>20</v>
      </c>
      <c r="L6" s="29">
        <v>25</v>
      </c>
      <c r="M6" s="29">
        <v>25</v>
      </c>
      <c r="N6" s="29">
        <v>25</v>
      </c>
      <c r="O6" s="29">
        <v>15</v>
      </c>
      <c r="P6" s="29">
        <v>20</v>
      </c>
      <c r="Q6" s="29"/>
      <c r="R6" s="29"/>
      <c r="S6" s="29">
        <v>25</v>
      </c>
      <c r="T6" s="105" t="s">
        <v>250</v>
      </c>
      <c r="U6" s="29">
        <v>25</v>
      </c>
      <c r="V6" s="29">
        <v>25</v>
      </c>
      <c r="W6" s="29"/>
      <c r="X6" s="29"/>
      <c r="Y6" s="48">
        <v>6</v>
      </c>
      <c r="Z6" s="95">
        <f>SUM(I6:Y6)</f>
        <v>211</v>
      </c>
      <c r="AA6" s="95">
        <f>G6</f>
        <v>1</v>
      </c>
      <c r="AB6" s="96">
        <f>H6</f>
        <v>10</v>
      </c>
    </row>
    <row r="7" spans="1:28" ht="12.75">
      <c r="A7" s="32" t="s">
        <v>36</v>
      </c>
      <c r="B7" s="34" t="s">
        <v>25</v>
      </c>
      <c r="C7" s="29">
        <v>91</v>
      </c>
      <c r="D7" s="31" t="s">
        <v>40</v>
      </c>
      <c r="E7" s="29" t="s">
        <v>11</v>
      </c>
      <c r="F7" s="59">
        <f t="shared" si="0"/>
        <v>165</v>
      </c>
      <c r="G7" s="59">
        <f aca="true" t="shared" si="2" ref="G7:G21">G6+1</f>
        <v>2</v>
      </c>
      <c r="H7" s="78">
        <f t="shared" si="1"/>
        <v>8</v>
      </c>
      <c r="I7" s="74" t="s">
        <v>232</v>
      </c>
      <c r="J7" s="74"/>
      <c r="K7" s="29">
        <v>15</v>
      </c>
      <c r="L7" s="29">
        <v>20</v>
      </c>
      <c r="M7" s="29">
        <v>25</v>
      </c>
      <c r="N7" s="29">
        <v>20</v>
      </c>
      <c r="O7" s="29">
        <v>25</v>
      </c>
      <c r="P7" s="29">
        <v>25</v>
      </c>
      <c r="Q7" s="29"/>
      <c r="R7" s="29"/>
      <c r="S7" s="29">
        <v>20</v>
      </c>
      <c r="T7" s="29"/>
      <c r="U7" s="29"/>
      <c r="V7" s="29">
        <v>15</v>
      </c>
      <c r="W7" s="29"/>
      <c r="X7" s="29"/>
      <c r="Y7" s="48"/>
      <c r="Z7" s="95">
        <f>SUM(I7:Y7)</f>
        <v>165</v>
      </c>
      <c r="AA7" s="95">
        <f>G7</f>
        <v>2</v>
      </c>
      <c r="AB7" s="96">
        <f>H7</f>
        <v>8</v>
      </c>
    </row>
    <row r="8" spans="1:28" ht="12.75">
      <c r="A8" s="32" t="s">
        <v>117</v>
      </c>
      <c r="B8" s="34" t="s">
        <v>116</v>
      </c>
      <c r="C8" s="29">
        <v>92</v>
      </c>
      <c r="D8" s="31" t="s">
        <v>112</v>
      </c>
      <c r="E8" s="29" t="s">
        <v>113</v>
      </c>
      <c r="F8" s="59">
        <f t="shared" si="0"/>
        <v>103</v>
      </c>
      <c r="G8" s="59">
        <f t="shared" si="2"/>
        <v>3</v>
      </c>
      <c r="H8" s="78">
        <f t="shared" si="1"/>
        <v>10</v>
      </c>
      <c r="I8" s="105" t="s">
        <v>250</v>
      </c>
      <c r="J8" s="74"/>
      <c r="K8" s="29">
        <v>6</v>
      </c>
      <c r="L8" s="29"/>
      <c r="M8" s="29">
        <v>8</v>
      </c>
      <c r="N8" s="29"/>
      <c r="O8" s="29">
        <v>11</v>
      </c>
      <c r="P8" s="29">
        <v>4</v>
      </c>
      <c r="Q8" s="29">
        <v>15</v>
      </c>
      <c r="R8" s="29">
        <v>15</v>
      </c>
      <c r="S8" s="29">
        <v>11</v>
      </c>
      <c r="T8" s="29"/>
      <c r="U8" s="29"/>
      <c r="V8" s="29">
        <v>3</v>
      </c>
      <c r="W8" s="29">
        <v>15</v>
      </c>
      <c r="X8" s="29">
        <v>15</v>
      </c>
      <c r="Y8" s="48"/>
      <c r="Z8" s="95">
        <f aca="true" t="shared" si="3" ref="Z8:Z28">SUM(I8:Y8)</f>
        <v>103</v>
      </c>
      <c r="AA8" s="95">
        <f aca="true" t="shared" si="4" ref="AA8:AA28">G8</f>
        <v>3</v>
      </c>
      <c r="AB8" s="96">
        <f aca="true" t="shared" si="5" ref="AB8:AB28">H8</f>
        <v>10</v>
      </c>
    </row>
    <row r="9" spans="1:28" ht="12.75">
      <c r="A9" s="32" t="s">
        <v>28</v>
      </c>
      <c r="B9" s="26" t="s">
        <v>29</v>
      </c>
      <c r="C9" s="29">
        <v>91</v>
      </c>
      <c r="D9" s="27" t="s">
        <v>30</v>
      </c>
      <c r="E9" s="29" t="s">
        <v>10</v>
      </c>
      <c r="F9" s="59">
        <f t="shared" si="0"/>
        <v>101</v>
      </c>
      <c r="G9" s="59">
        <f t="shared" si="2"/>
        <v>4</v>
      </c>
      <c r="H9" s="78">
        <f t="shared" si="1"/>
        <v>8</v>
      </c>
      <c r="I9" s="74" t="s">
        <v>283</v>
      </c>
      <c r="J9" s="75"/>
      <c r="K9" s="29">
        <v>2</v>
      </c>
      <c r="L9" s="29">
        <v>8</v>
      </c>
      <c r="M9" s="29">
        <v>15</v>
      </c>
      <c r="N9" s="29"/>
      <c r="O9" s="29">
        <v>6</v>
      </c>
      <c r="P9" s="29">
        <v>15</v>
      </c>
      <c r="Q9" s="29"/>
      <c r="R9" s="29"/>
      <c r="S9" s="29">
        <v>15</v>
      </c>
      <c r="T9" s="29"/>
      <c r="U9" s="29">
        <v>20</v>
      </c>
      <c r="V9" s="29">
        <v>20</v>
      </c>
      <c r="W9" s="29"/>
      <c r="X9" s="29"/>
      <c r="Y9" s="48"/>
      <c r="Z9" s="95">
        <f t="shared" si="3"/>
        <v>101</v>
      </c>
      <c r="AA9" s="95">
        <f t="shared" si="4"/>
        <v>4</v>
      </c>
      <c r="AB9" s="96">
        <f t="shared" si="5"/>
        <v>8</v>
      </c>
    </row>
    <row r="10" spans="1:28" ht="13.5" thickBot="1">
      <c r="A10" s="119" t="s">
        <v>61</v>
      </c>
      <c r="B10" s="37" t="s">
        <v>62</v>
      </c>
      <c r="C10" s="38">
        <v>92</v>
      </c>
      <c r="D10" s="126" t="s">
        <v>63</v>
      </c>
      <c r="E10" s="38" t="s">
        <v>10</v>
      </c>
      <c r="F10" s="120">
        <f t="shared" si="0"/>
        <v>93</v>
      </c>
      <c r="G10" s="120">
        <f t="shared" si="2"/>
        <v>5</v>
      </c>
      <c r="H10" s="121">
        <f t="shared" si="1"/>
        <v>7</v>
      </c>
      <c r="I10" s="122" t="s">
        <v>121</v>
      </c>
      <c r="J10" s="122"/>
      <c r="K10" s="38">
        <v>8</v>
      </c>
      <c r="L10" s="38"/>
      <c r="M10" s="38">
        <v>1</v>
      </c>
      <c r="N10" s="38">
        <v>11</v>
      </c>
      <c r="O10" s="38">
        <v>20</v>
      </c>
      <c r="P10" s="38"/>
      <c r="Q10" s="38"/>
      <c r="R10" s="38"/>
      <c r="S10" s="38">
        <v>8</v>
      </c>
      <c r="T10" s="38"/>
      <c r="U10" s="38"/>
      <c r="V10" s="38"/>
      <c r="W10" s="38">
        <v>25</v>
      </c>
      <c r="X10" s="38">
        <v>20</v>
      </c>
      <c r="Y10" s="41"/>
      <c r="Z10" s="123">
        <f t="shared" si="3"/>
        <v>93</v>
      </c>
      <c r="AA10" s="123">
        <f t="shared" si="4"/>
        <v>5</v>
      </c>
      <c r="AB10" s="124">
        <f t="shared" si="5"/>
        <v>7</v>
      </c>
    </row>
    <row r="11" spans="1:28" ht="12.75">
      <c r="A11" s="19" t="s">
        <v>97</v>
      </c>
      <c r="B11" s="19" t="s">
        <v>98</v>
      </c>
      <c r="C11" s="44">
        <v>91</v>
      </c>
      <c r="D11" s="19" t="s">
        <v>31</v>
      </c>
      <c r="E11" s="23" t="s">
        <v>10</v>
      </c>
      <c r="F11" s="77">
        <f t="shared" si="0"/>
        <v>87</v>
      </c>
      <c r="G11" s="77">
        <f t="shared" si="2"/>
        <v>6</v>
      </c>
      <c r="H11" s="115">
        <f t="shared" si="1"/>
        <v>10</v>
      </c>
      <c r="I11" s="107"/>
      <c r="J11" s="107"/>
      <c r="K11" s="23">
        <v>11</v>
      </c>
      <c r="L11" s="23">
        <v>15</v>
      </c>
      <c r="M11" s="23">
        <v>3</v>
      </c>
      <c r="N11" s="23">
        <v>15</v>
      </c>
      <c r="O11" s="23">
        <v>8</v>
      </c>
      <c r="P11" s="23">
        <v>8</v>
      </c>
      <c r="Q11" s="23"/>
      <c r="R11" s="23"/>
      <c r="S11" s="23">
        <v>6</v>
      </c>
      <c r="T11" s="23"/>
      <c r="U11" s="23"/>
      <c r="V11" s="23"/>
      <c r="W11" s="23">
        <v>11</v>
      </c>
      <c r="X11" s="23">
        <v>8</v>
      </c>
      <c r="Y11" s="76">
        <v>2</v>
      </c>
      <c r="Z11" s="94">
        <f>SUM(I11:Y11)</f>
        <v>87</v>
      </c>
      <c r="AA11" s="94">
        <f t="shared" si="4"/>
        <v>6</v>
      </c>
      <c r="AB11" s="118">
        <f>H11</f>
        <v>10</v>
      </c>
    </row>
    <row r="12" spans="1:28" ht="12.75">
      <c r="A12" s="3" t="s">
        <v>122</v>
      </c>
      <c r="B12" s="3" t="s">
        <v>123</v>
      </c>
      <c r="C12" s="10">
        <v>92</v>
      </c>
      <c r="D12" s="31" t="s">
        <v>124</v>
      </c>
      <c r="E12" s="29" t="s">
        <v>9</v>
      </c>
      <c r="F12" s="59">
        <f aca="true" t="shared" si="6" ref="F12:F20">SUM(I12:Y12)</f>
        <v>86</v>
      </c>
      <c r="G12" s="59">
        <f t="shared" si="2"/>
        <v>7</v>
      </c>
      <c r="H12" s="78">
        <f aca="true" t="shared" si="7" ref="H12:H20">COUNT(I12:Y12)</f>
        <v>4</v>
      </c>
      <c r="I12" s="102"/>
      <c r="J12" s="107"/>
      <c r="K12" s="29">
        <v>25</v>
      </c>
      <c r="L12" s="29">
        <v>11</v>
      </c>
      <c r="M12" s="29"/>
      <c r="N12" s="29"/>
      <c r="O12" s="29"/>
      <c r="P12" s="29"/>
      <c r="Q12" s="29">
        <v>25</v>
      </c>
      <c r="R12" s="29">
        <v>25</v>
      </c>
      <c r="S12" s="29"/>
      <c r="T12" s="29"/>
      <c r="U12" s="29"/>
      <c r="V12" s="29"/>
      <c r="W12" s="29"/>
      <c r="X12" s="29"/>
      <c r="Y12" s="48"/>
      <c r="Z12" s="95">
        <f t="shared" si="3"/>
        <v>86</v>
      </c>
      <c r="AA12" s="95">
        <f t="shared" si="4"/>
        <v>7</v>
      </c>
      <c r="AB12" s="96">
        <f t="shared" si="5"/>
        <v>4</v>
      </c>
    </row>
    <row r="13" spans="1:28" ht="12.75">
      <c r="A13" s="73" t="s">
        <v>183</v>
      </c>
      <c r="B13" s="26" t="s">
        <v>182</v>
      </c>
      <c r="C13" s="29">
        <v>91</v>
      </c>
      <c r="D13" s="34" t="s">
        <v>181</v>
      </c>
      <c r="E13" s="29" t="s">
        <v>9</v>
      </c>
      <c r="F13" s="59">
        <f t="shared" si="6"/>
        <v>84</v>
      </c>
      <c r="G13" s="59">
        <f t="shared" si="2"/>
        <v>8</v>
      </c>
      <c r="H13" s="78">
        <f t="shared" si="7"/>
        <v>8</v>
      </c>
      <c r="I13" s="53"/>
      <c r="J13" s="44"/>
      <c r="K13" s="29"/>
      <c r="L13" s="29"/>
      <c r="M13" s="29">
        <v>2</v>
      </c>
      <c r="N13" s="29"/>
      <c r="O13" s="29"/>
      <c r="P13" s="29"/>
      <c r="Q13" s="29">
        <v>11</v>
      </c>
      <c r="R13" s="29">
        <v>20</v>
      </c>
      <c r="S13" s="29"/>
      <c r="T13" s="29"/>
      <c r="U13" s="29">
        <v>15</v>
      </c>
      <c r="V13" s="29">
        <v>11</v>
      </c>
      <c r="W13" s="29">
        <v>8</v>
      </c>
      <c r="X13" s="29">
        <v>6</v>
      </c>
      <c r="Y13" s="48">
        <v>11</v>
      </c>
      <c r="Z13" s="95">
        <f t="shared" si="3"/>
        <v>84</v>
      </c>
      <c r="AA13" s="95">
        <f t="shared" si="4"/>
        <v>8</v>
      </c>
      <c r="AB13" s="96">
        <f t="shared" si="5"/>
        <v>8</v>
      </c>
    </row>
    <row r="14" spans="1:28" ht="12.75">
      <c r="A14" s="32" t="s">
        <v>33</v>
      </c>
      <c r="B14" s="34" t="s">
        <v>34</v>
      </c>
      <c r="C14" s="29">
        <v>91</v>
      </c>
      <c r="D14" s="31" t="s">
        <v>27</v>
      </c>
      <c r="E14" s="29" t="s">
        <v>11</v>
      </c>
      <c r="F14" s="59">
        <f t="shared" si="6"/>
        <v>80</v>
      </c>
      <c r="G14" s="59">
        <f t="shared" si="2"/>
        <v>9</v>
      </c>
      <c r="H14" s="78">
        <f t="shared" si="7"/>
        <v>6</v>
      </c>
      <c r="I14" s="53"/>
      <c r="J14" s="44"/>
      <c r="K14" s="29">
        <v>3</v>
      </c>
      <c r="L14" s="29">
        <v>6</v>
      </c>
      <c r="M14" s="29">
        <v>11</v>
      </c>
      <c r="N14" s="29"/>
      <c r="O14" s="29"/>
      <c r="P14" s="29"/>
      <c r="Q14" s="29"/>
      <c r="R14" s="29"/>
      <c r="S14" s="29"/>
      <c r="T14" s="29"/>
      <c r="U14" s="29"/>
      <c r="V14" s="29"/>
      <c r="W14" s="29">
        <v>20</v>
      </c>
      <c r="X14" s="29">
        <v>25</v>
      </c>
      <c r="Y14" s="48">
        <v>15</v>
      </c>
      <c r="Z14" s="95">
        <f t="shared" si="3"/>
        <v>80</v>
      </c>
      <c r="AA14" s="95">
        <f t="shared" si="4"/>
        <v>9</v>
      </c>
      <c r="AB14" s="96">
        <f t="shared" si="5"/>
        <v>6</v>
      </c>
    </row>
    <row r="15" spans="1:28" ht="12.75">
      <c r="A15" s="32" t="s">
        <v>185</v>
      </c>
      <c r="B15" s="26" t="s">
        <v>184</v>
      </c>
      <c r="C15" s="29">
        <v>92</v>
      </c>
      <c r="D15" s="31" t="s">
        <v>26</v>
      </c>
      <c r="E15" s="29" t="s">
        <v>10</v>
      </c>
      <c r="F15" s="59">
        <f t="shared" si="6"/>
        <v>74</v>
      </c>
      <c r="G15" s="59">
        <f t="shared" si="2"/>
        <v>10</v>
      </c>
      <c r="H15" s="78">
        <f t="shared" si="7"/>
        <v>7</v>
      </c>
      <c r="I15" s="74"/>
      <c r="J15" s="75"/>
      <c r="K15" s="29"/>
      <c r="L15" s="29"/>
      <c r="M15" s="29"/>
      <c r="N15" s="29">
        <v>8</v>
      </c>
      <c r="O15" s="29"/>
      <c r="P15" s="29">
        <v>11</v>
      </c>
      <c r="Q15" s="29"/>
      <c r="R15" s="29"/>
      <c r="S15" s="29"/>
      <c r="T15" s="29"/>
      <c r="U15" s="29">
        <v>8</v>
      </c>
      <c r="V15" s="29">
        <v>8</v>
      </c>
      <c r="W15" s="29">
        <v>3</v>
      </c>
      <c r="X15" s="29">
        <v>11</v>
      </c>
      <c r="Y15" s="48">
        <v>25</v>
      </c>
      <c r="Z15" s="95">
        <f t="shared" si="3"/>
        <v>74</v>
      </c>
      <c r="AA15" s="95">
        <f t="shared" si="4"/>
        <v>10</v>
      </c>
      <c r="AB15" s="96">
        <f t="shared" si="5"/>
        <v>7</v>
      </c>
    </row>
    <row r="16" spans="1:28" ht="12.75">
      <c r="A16" s="26" t="s">
        <v>110</v>
      </c>
      <c r="B16" s="26" t="s">
        <v>111</v>
      </c>
      <c r="C16" s="29">
        <v>92</v>
      </c>
      <c r="D16" s="26" t="s">
        <v>112</v>
      </c>
      <c r="E16" s="29" t="s">
        <v>113</v>
      </c>
      <c r="F16" s="59">
        <f>SUM(I16:Y16)</f>
        <v>38</v>
      </c>
      <c r="G16" s="59">
        <f t="shared" si="2"/>
        <v>11</v>
      </c>
      <c r="H16" s="78">
        <f>COUNT(I16:Y16)</f>
        <v>10</v>
      </c>
      <c r="I16" s="74"/>
      <c r="J16" s="75"/>
      <c r="K16" s="29"/>
      <c r="L16" s="29">
        <v>1</v>
      </c>
      <c r="M16" s="29"/>
      <c r="N16" s="29">
        <v>1</v>
      </c>
      <c r="O16" s="29">
        <v>4</v>
      </c>
      <c r="P16" s="29">
        <v>3</v>
      </c>
      <c r="Q16" s="29"/>
      <c r="R16" s="29"/>
      <c r="S16" s="29">
        <v>3</v>
      </c>
      <c r="T16" s="29"/>
      <c r="U16" s="29">
        <v>11</v>
      </c>
      <c r="V16" s="29">
        <v>6</v>
      </c>
      <c r="W16" s="29">
        <v>6</v>
      </c>
      <c r="X16" s="29">
        <v>2</v>
      </c>
      <c r="Y16" s="48">
        <v>1</v>
      </c>
      <c r="Z16" s="95">
        <f t="shared" si="3"/>
        <v>38</v>
      </c>
      <c r="AA16" s="95">
        <f t="shared" si="4"/>
        <v>11</v>
      </c>
      <c r="AB16" s="96">
        <f t="shared" si="5"/>
        <v>10</v>
      </c>
    </row>
    <row r="17" spans="1:28" ht="12.75">
      <c r="A17" s="73" t="s">
        <v>125</v>
      </c>
      <c r="B17" s="26" t="s">
        <v>114</v>
      </c>
      <c r="C17" s="29">
        <v>91</v>
      </c>
      <c r="D17" s="34" t="s">
        <v>126</v>
      </c>
      <c r="E17" s="29" t="s">
        <v>9</v>
      </c>
      <c r="F17" s="59">
        <f t="shared" si="6"/>
        <v>33</v>
      </c>
      <c r="G17" s="59">
        <f t="shared" si="2"/>
        <v>12</v>
      </c>
      <c r="H17" s="78">
        <f t="shared" si="7"/>
        <v>5</v>
      </c>
      <c r="I17" s="74"/>
      <c r="J17" s="74"/>
      <c r="K17" s="29">
        <v>4</v>
      </c>
      <c r="L17" s="29">
        <v>4</v>
      </c>
      <c r="M17" s="29"/>
      <c r="N17" s="29"/>
      <c r="O17" s="29">
        <v>3</v>
      </c>
      <c r="P17" s="29">
        <v>2</v>
      </c>
      <c r="Q17" s="29">
        <v>20</v>
      </c>
      <c r="R17" s="29"/>
      <c r="S17" s="29"/>
      <c r="T17" s="29"/>
      <c r="U17" s="29"/>
      <c r="V17" s="29"/>
      <c r="W17" s="29"/>
      <c r="X17" s="29"/>
      <c r="Y17" s="48"/>
      <c r="Z17" s="95">
        <f t="shared" si="3"/>
        <v>33</v>
      </c>
      <c r="AA17" s="95">
        <f t="shared" si="4"/>
        <v>12</v>
      </c>
      <c r="AB17" s="96">
        <f t="shared" si="5"/>
        <v>5</v>
      </c>
    </row>
    <row r="18" spans="1:28" ht="12.75">
      <c r="A18" s="32" t="s">
        <v>180</v>
      </c>
      <c r="B18" s="26" t="s">
        <v>179</v>
      </c>
      <c r="C18" s="29">
        <v>92</v>
      </c>
      <c r="D18" s="31" t="s">
        <v>178</v>
      </c>
      <c r="E18" s="29" t="s">
        <v>10</v>
      </c>
      <c r="F18" s="59">
        <f>SUM(I18:Y18)</f>
        <v>32</v>
      </c>
      <c r="G18" s="59">
        <f t="shared" si="2"/>
        <v>13</v>
      </c>
      <c r="H18" s="78">
        <f>COUNT(I18:Y18)</f>
        <v>4</v>
      </c>
      <c r="I18" s="74"/>
      <c r="J18" s="74"/>
      <c r="K18" s="29"/>
      <c r="L18" s="29"/>
      <c r="M18" s="29">
        <v>4</v>
      </c>
      <c r="N18" s="29"/>
      <c r="O18" s="29"/>
      <c r="P18" s="29"/>
      <c r="Q18" s="29"/>
      <c r="R18" s="29"/>
      <c r="S18" s="29"/>
      <c r="T18" s="29"/>
      <c r="U18" s="29"/>
      <c r="V18" s="29"/>
      <c r="W18" s="29">
        <v>4</v>
      </c>
      <c r="X18" s="29">
        <v>4</v>
      </c>
      <c r="Y18" s="48">
        <v>20</v>
      </c>
      <c r="Z18" s="95">
        <f>SUM(I18:Y18)</f>
        <v>32</v>
      </c>
      <c r="AA18" s="95">
        <f>G18</f>
        <v>13</v>
      </c>
      <c r="AB18" s="96">
        <f>H18</f>
        <v>4</v>
      </c>
    </row>
    <row r="19" spans="1:28" ht="12.75">
      <c r="A19" s="32" t="s">
        <v>118</v>
      </c>
      <c r="B19" s="34" t="s">
        <v>119</v>
      </c>
      <c r="C19" s="29">
        <v>92</v>
      </c>
      <c r="D19" s="31" t="s">
        <v>120</v>
      </c>
      <c r="E19" s="29" t="s">
        <v>113</v>
      </c>
      <c r="F19" s="59">
        <f t="shared" si="6"/>
        <v>31</v>
      </c>
      <c r="G19" s="59">
        <f t="shared" si="2"/>
        <v>14</v>
      </c>
      <c r="H19" s="78">
        <f t="shared" si="7"/>
        <v>10</v>
      </c>
      <c r="I19" s="74"/>
      <c r="J19" s="74"/>
      <c r="K19" s="29">
        <v>1</v>
      </c>
      <c r="L19" s="29">
        <v>2</v>
      </c>
      <c r="M19" s="29"/>
      <c r="N19" s="29">
        <v>4</v>
      </c>
      <c r="O19" s="29"/>
      <c r="P19" s="29">
        <v>1</v>
      </c>
      <c r="Q19" s="29"/>
      <c r="R19" s="29"/>
      <c r="S19" s="29">
        <v>2</v>
      </c>
      <c r="T19" s="29"/>
      <c r="U19" s="29">
        <v>6</v>
      </c>
      <c r="V19" s="29">
        <v>4</v>
      </c>
      <c r="W19" s="29">
        <v>2</v>
      </c>
      <c r="X19" s="29">
        <v>1</v>
      </c>
      <c r="Y19" s="48">
        <v>8</v>
      </c>
      <c r="Z19" s="95">
        <f t="shared" si="3"/>
        <v>31</v>
      </c>
      <c r="AA19" s="95">
        <f t="shared" si="4"/>
        <v>14</v>
      </c>
      <c r="AB19" s="96">
        <f t="shared" si="5"/>
        <v>10</v>
      </c>
    </row>
    <row r="20" spans="1:28" ht="12.75">
      <c r="A20" s="32" t="s">
        <v>37</v>
      </c>
      <c r="B20" s="26" t="s">
        <v>38</v>
      </c>
      <c r="C20" s="29">
        <v>91</v>
      </c>
      <c r="D20" s="47" t="s">
        <v>31</v>
      </c>
      <c r="E20" s="29" t="s">
        <v>10</v>
      </c>
      <c r="F20" s="59">
        <f t="shared" si="6"/>
        <v>20</v>
      </c>
      <c r="G20" s="59">
        <f t="shared" si="2"/>
        <v>15</v>
      </c>
      <c r="H20" s="78">
        <f t="shared" si="7"/>
        <v>5</v>
      </c>
      <c r="I20" s="74"/>
      <c r="J20" s="75"/>
      <c r="K20" s="29"/>
      <c r="L20" s="29">
        <v>3</v>
      </c>
      <c r="M20" s="29"/>
      <c r="N20" s="29"/>
      <c r="O20" s="29">
        <v>1</v>
      </c>
      <c r="P20" s="29">
        <v>6</v>
      </c>
      <c r="Q20" s="29">
        <v>6</v>
      </c>
      <c r="R20" s="29"/>
      <c r="S20" s="29">
        <v>4</v>
      </c>
      <c r="T20" s="29"/>
      <c r="U20" s="29"/>
      <c r="V20" s="29"/>
      <c r="W20" s="29"/>
      <c r="X20" s="29"/>
      <c r="Y20" s="48"/>
      <c r="Z20" s="95">
        <f t="shared" si="3"/>
        <v>20</v>
      </c>
      <c r="AA20" s="95">
        <f t="shared" si="4"/>
        <v>15</v>
      </c>
      <c r="AB20" s="96">
        <f t="shared" si="5"/>
        <v>5</v>
      </c>
    </row>
    <row r="21" spans="1:28" ht="12.75">
      <c r="A21" s="32" t="s">
        <v>243</v>
      </c>
      <c r="B21" s="34" t="s">
        <v>151</v>
      </c>
      <c r="C21" s="29">
        <v>92</v>
      </c>
      <c r="D21" s="34" t="s">
        <v>244</v>
      </c>
      <c r="E21" s="29" t="s">
        <v>9</v>
      </c>
      <c r="F21" s="59">
        <f aca="true" t="shared" si="8" ref="F21:F28">SUM(I21:Y21)</f>
        <v>18</v>
      </c>
      <c r="G21" s="59">
        <f t="shared" si="2"/>
        <v>16</v>
      </c>
      <c r="H21" s="78">
        <f aca="true" t="shared" si="9" ref="H21:H28">COUNT(I21:Y21)</f>
        <v>3</v>
      </c>
      <c r="I21" s="102"/>
      <c r="J21" s="74"/>
      <c r="K21" s="29"/>
      <c r="L21" s="29"/>
      <c r="M21" s="29"/>
      <c r="N21" s="29"/>
      <c r="O21" s="29"/>
      <c r="P21" s="29"/>
      <c r="Q21" s="29">
        <v>4</v>
      </c>
      <c r="R21" s="29">
        <v>11</v>
      </c>
      <c r="S21" s="29"/>
      <c r="T21" s="29"/>
      <c r="U21" s="29">
        <v>3</v>
      </c>
      <c r="V21" s="29"/>
      <c r="W21" s="29"/>
      <c r="X21" s="29"/>
      <c r="Y21" s="48"/>
      <c r="Z21" s="95">
        <f t="shared" si="3"/>
        <v>18</v>
      </c>
      <c r="AA21" s="95">
        <f t="shared" si="4"/>
        <v>16</v>
      </c>
      <c r="AB21" s="96">
        <f t="shared" si="5"/>
        <v>3</v>
      </c>
    </row>
    <row r="22" spans="1:28" ht="12.75">
      <c r="A22" s="73" t="s">
        <v>187</v>
      </c>
      <c r="B22" s="26" t="s">
        <v>188</v>
      </c>
      <c r="C22" s="53">
        <v>92</v>
      </c>
      <c r="D22" s="31" t="s">
        <v>186</v>
      </c>
      <c r="E22" s="29" t="s">
        <v>9</v>
      </c>
      <c r="F22" s="59">
        <f t="shared" si="8"/>
        <v>18</v>
      </c>
      <c r="G22" s="59">
        <v>16</v>
      </c>
      <c r="H22" s="78">
        <f t="shared" si="9"/>
        <v>5</v>
      </c>
      <c r="I22" s="53"/>
      <c r="J22" s="29"/>
      <c r="K22" s="29"/>
      <c r="L22" s="29"/>
      <c r="M22" s="29"/>
      <c r="N22" s="29">
        <v>3</v>
      </c>
      <c r="O22" s="29">
        <v>2</v>
      </c>
      <c r="P22" s="29"/>
      <c r="Q22" s="29">
        <v>8</v>
      </c>
      <c r="R22" s="29"/>
      <c r="S22" s="29">
        <v>1</v>
      </c>
      <c r="T22" s="29"/>
      <c r="U22" s="29">
        <v>4</v>
      </c>
      <c r="V22" s="29"/>
      <c r="W22" s="29"/>
      <c r="X22" s="29"/>
      <c r="Y22" s="48"/>
      <c r="Z22" s="95">
        <f t="shared" si="3"/>
        <v>18</v>
      </c>
      <c r="AA22" s="95">
        <f t="shared" si="4"/>
        <v>16</v>
      </c>
      <c r="AB22" s="96">
        <f t="shared" si="5"/>
        <v>5</v>
      </c>
    </row>
    <row r="23" spans="1:28" ht="12.75">
      <c r="A23" s="32" t="s">
        <v>176</v>
      </c>
      <c r="B23" s="34" t="s">
        <v>177</v>
      </c>
      <c r="C23" s="29">
        <v>92</v>
      </c>
      <c r="D23" s="31" t="s">
        <v>26</v>
      </c>
      <c r="E23" s="29" t="s">
        <v>10</v>
      </c>
      <c r="F23" s="59">
        <f t="shared" si="8"/>
        <v>12</v>
      </c>
      <c r="G23" s="59">
        <f>G22+2</f>
        <v>18</v>
      </c>
      <c r="H23" s="78">
        <f t="shared" si="9"/>
        <v>2</v>
      </c>
      <c r="I23" s="53"/>
      <c r="J23" s="29"/>
      <c r="K23" s="29"/>
      <c r="L23" s="29"/>
      <c r="M23" s="29">
        <v>6</v>
      </c>
      <c r="N23" s="29">
        <v>6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48"/>
      <c r="Z23" s="95">
        <f t="shared" si="3"/>
        <v>12</v>
      </c>
      <c r="AA23" s="95">
        <f t="shared" si="4"/>
        <v>18</v>
      </c>
      <c r="AB23" s="96">
        <f t="shared" si="5"/>
        <v>2</v>
      </c>
    </row>
    <row r="24" spans="1:28" ht="12.75">
      <c r="A24" s="32" t="s">
        <v>252</v>
      </c>
      <c r="B24" s="26" t="s">
        <v>114</v>
      </c>
      <c r="C24" s="29">
        <v>92</v>
      </c>
      <c r="D24" s="34" t="s">
        <v>40</v>
      </c>
      <c r="E24" s="29" t="s">
        <v>11</v>
      </c>
      <c r="F24" s="59">
        <f t="shared" si="8"/>
        <v>8</v>
      </c>
      <c r="G24" s="59">
        <f>G23+1</f>
        <v>19</v>
      </c>
      <c r="H24" s="78">
        <f t="shared" si="9"/>
        <v>4</v>
      </c>
      <c r="I24" s="57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>
        <v>2</v>
      </c>
      <c r="V24" s="29">
        <v>1</v>
      </c>
      <c r="W24" s="29">
        <v>1</v>
      </c>
      <c r="X24" s="29"/>
      <c r="Y24" s="48">
        <v>4</v>
      </c>
      <c r="Z24" s="95">
        <f t="shared" si="3"/>
        <v>8</v>
      </c>
      <c r="AA24" s="95">
        <f t="shared" si="4"/>
        <v>19</v>
      </c>
      <c r="AB24" s="96">
        <f t="shared" si="5"/>
        <v>4</v>
      </c>
    </row>
    <row r="25" spans="1:28" ht="12.75">
      <c r="A25" s="32" t="s">
        <v>268</v>
      </c>
      <c r="B25" s="26" t="s">
        <v>228</v>
      </c>
      <c r="C25" s="29">
        <v>92</v>
      </c>
      <c r="D25" s="34" t="s">
        <v>269</v>
      </c>
      <c r="E25" s="29" t="s">
        <v>11</v>
      </c>
      <c r="F25" s="59">
        <f>SUM(I25:Y25)</f>
        <v>3</v>
      </c>
      <c r="G25" s="59">
        <f>G24+1</f>
        <v>20</v>
      </c>
      <c r="H25" s="78">
        <f>COUNT(I25:Y25)</f>
        <v>1</v>
      </c>
      <c r="I25" s="57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>
        <v>3</v>
      </c>
      <c r="Y25" s="48"/>
      <c r="Z25" s="95">
        <f t="shared" si="3"/>
        <v>3</v>
      </c>
      <c r="AA25" s="95">
        <f t="shared" si="4"/>
        <v>20</v>
      </c>
      <c r="AB25" s="96">
        <f t="shared" si="5"/>
        <v>1</v>
      </c>
    </row>
    <row r="26" spans="1:28" ht="12.75">
      <c r="A26" s="32" t="s">
        <v>275</v>
      </c>
      <c r="B26" s="26" t="s">
        <v>276</v>
      </c>
      <c r="C26" s="29">
        <v>92</v>
      </c>
      <c r="D26" s="34" t="s">
        <v>40</v>
      </c>
      <c r="E26" s="29" t="s">
        <v>11</v>
      </c>
      <c r="F26" s="59">
        <f>SUM(I26:Y26)</f>
        <v>3</v>
      </c>
      <c r="G26" s="59">
        <v>20</v>
      </c>
      <c r="H26" s="78">
        <f>COUNT(I26:Y26)</f>
        <v>1</v>
      </c>
      <c r="I26" s="57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48">
        <v>3</v>
      </c>
      <c r="Z26" s="95">
        <f>SUM(I26:Y26)</f>
        <v>3</v>
      </c>
      <c r="AA26" s="95">
        <f>G26</f>
        <v>20</v>
      </c>
      <c r="AB26" s="96">
        <f>H26</f>
        <v>1</v>
      </c>
    </row>
    <row r="27" spans="1:28" ht="12.75">
      <c r="A27" s="32" t="s">
        <v>191</v>
      </c>
      <c r="B27" s="26" t="s">
        <v>190</v>
      </c>
      <c r="C27" s="29">
        <v>92</v>
      </c>
      <c r="D27" s="31" t="s">
        <v>189</v>
      </c>
      <c r="E27" s="29" t="s">
        <v>10</v>
      </c>
      <c r="F27" s="59">
        <f t="shared" si="8"/>
        <v>2</v>
      </c>
      <c r="G27" s="59">
        <f>G25+2</f>
        <v>22</v>
      </c>
      <c r="H27" s="78">
        <f t="shared" si="9"/>
        <v>1</v>
      </c>
      <c r="I27" s="53"/>
      <c r="J27" s="29"/>
      <c r="K27" s="29"/>
      <c r="L27" s="29"/>
      <c r="M27" s="29"/>
      <c r="N27" s="29">
        <v>2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48"/>
      <c r="Z27" s="95">
        <f t="shared" si="3"/>
        <v>2</v>
      </c>
      <c r="AA27" s="95">
        <f t="shared" si="4"/>
        <v>22</v>
      </c>
      <c r="AB27" s="96">
        <f t="shared" si="5"/>
        <v>1</v>
      </c>
    </row>
    <row r="28" spans="1:28" ht="12.75">
      <c r="A28" s="31" t="s">
        <v>261</v>
      </c>
      <c r="B28" s="31" t="s">
        <v>260</v>
      </c>
      <c r="C28" s="29">
        <v>91</v>
      </c>
      <c r="D28" s="31" t="s">
        <v>24</v>
      </c>
      <c r="E28" s="29" t="s">
        <v>10</v>
      </c>
      <c r="F28" s="59">
        <f t="shared" si="8"/>
        <v>2</v>
      </c>
      <c r="G28" s="59">
        <f>G27+1</f>
        <v>23</v>
      </c>
      <c r="H28" s="78">
        <f t="shared" si="9"/>
        <v>1</v>
      </c>
      <c r="I28" s="74"/>
      <c r="J28" s="74"/>
      <c r="K28" s="9"/>
      <c r="L28" s="11"/>
      <c r="M28" s="10"/>
      <c r="N28" s="9"/>
      <c r="O28" s="10"/>
      <c r="P28" s="9"/>
      <c r="Q28" s="11"/>
      <c r="R28" s="10"/>
      <c r="S28" s="10"/>
      <c r="T28" s="10"/>
      <c r="U28" s="29"/>
      <c r="V28" s="29">
        <v>2</v>
      </c>
      <c r="W28" s="29"/>
      <c r="X28" s="29"/>
      <c r="Y28" s="48"/>
      <c r="Z28" s="95">
        <f t="shared" si="3"/>
        <v>2</v>
      </c>
      <c r="AA28" s="95">
        <f t="shared" si="4"/>
        <v>23</v>
      </c>
      <c r="AB28" s="96">
        <f t="shared" si="5"/>
        <v>1</v>
      </c>
    </row>
    <row r="29" spans="1:28" ht="12.75">
      <c r="A29" s="26"/>
      <c r="B29" s="26"/>
      <c r="C29" s="29"/>
      <c r="D29" s="34"/>
      <c r="E29" s="10"/>
      <c r="F29" s="59"/>
      <c r="G29" s="59"/>
      <c r="H29" s="89"/>
      <c r="I29" s="9"/>
      <c r="J29" s="10"/>
      <c r="K29" s="9"/>
      <c r="L29" s="11"/>
      <c r="M29" s="10"/>
      <c r="N29" s="9"/>
      <c r="O29" s="10"/>
      <c r="P29" s="9"/>
      <c r="Q29" s="11"/>
      <c r="R29" s="10"/>
      <c r="S29" s="10"/>
      <c r="T29" s="10"/>
      <c r="U29" s="10"/>
      <c r="V29" s="29"/>
      <c r="W29" s="29"/>
      <c r="X29" s="29"/>
      <c r="Y29" s="48"/>
      <c r="Z29" s="29"/>
      <c r="AA29" s="95"/>
      <c r="AB29" s="50"/>
    </row>
    <row r="30" spans="1:28" ht="12.75">
      <c r="A30" s="81" t="s">
        <v>274</v>
      </c>
      <c r="B30" s="82"/>
      <c r="C30" s="83"/>
      <c r="D30" s="84"/>
      <c r="E30" s="10"/>
      <c r="F30" s="59"/>
      <c r="G30" s="59"/>
      <c r="H30" s="62"/>
      <c r="I30" s="9"/>
      <c r="J30" s="10"/>
      <c r="K30" s="9"/>
      <c r="L30" s="11"/>
      <c r="M30" s="10"/>
      <c r="N30" s="9"/>
      <c r="O30" s="10"/>
      <c r="P30" s="9"/>
      <c r="Q30" s="11"/>
      <c r="R30" s="10"/>
      <c r="S30" s="10"/>
      <c r="T30" s="10"/>
      <c r="U30" s="10"/>
      <c r="V30" s="28"/>
      <c r="W30" s="49"/>
      <c r="X30" s="49"/>
      <c r="Y30" s="49"/>
      <c r="Z30" s="49"/>
      <c r="AA30" s="49"/>
      <c r="AB30" s="50"/>
    </row>
    <row r="31" spans="1:28" ht="12.75">
      <c r="A31" s="99">
        <v>15</v>
      </c>
      <c r="B31" s="85" t="s">
        <v>133</v>
      </c>
      <c r="C31" s="86"/>
      <c r="D31" s="47"/>
      <c r="E31" s="10"/>
      <c r="F31" s="59">
        <f>SUM(I31:Y31)</f>
        <v>0</v>
      </c>
      <c r="G31" s="59"/>
      <c r="H31" s="62"/>
      <c r="I31" s="9">
        <v>0</v>
      </c>
      <c r="J31" s="10">
        <v>0</v>
      </c>
      <c r="K31" s="9">
        <v>0</v>
      </c>
      <c r="L31" s="11">
        <v>0</v>
      </c>
      <c r="M31" s="10">
        <v>0</v>
      </c>
      <c r="N31" s="9">
        <v>0</v>
      </c>
      <c r="O31" s="10">
        <v>0</v>
      </c>
      <c r="P31" s="9">
        <v>0</v>
      </c>
      <c r="Q31" s="11"/>
      <c r="R31" s="10"/>
      <c r="S31" s="10"/>
      <c r="T31" s="10"/>
      <c r="U31" s="10">
        <f>SUM(I31:T31)-AA31</f>
        <v>0</v>
      </c>
      <c r="V31" s="28"/>
      <c r="W31" s="49">
        <f>SMALL(I31:T31,1)</f>
        <v>0</v>
      </c>
      <c r="X31" s="49">
        <f>SMALL(I31:T31,2)</f>
        <v>0</v>
      </c>
      <c r="Y31" s="49">
        <f>SMALL(I31:T31,3)</f>
        <v>0</v>
      </c>
      <c r="Z31" s="49">
        <f>SMALL(I31:T31,4)</f>
        <v>0</v>
      </c>
      <c r="AA31" s="49">
        <f>SUM(W31:Z31)</f>
        <v>0</v>
      </c>
      <c r="AB31" s="50"/>
    </row>
    <row r="32" spans="1:28" ht="12.75">
      <c r="A32" s="67"/>
      <c r="B32" s="5"/>
      <c r="C32" s="10"/>
      <c r="D32" s="35"/>
      <c r="E32" s="10"/>
      <c r="F32" s="59">
        <f>SUM(I32:Y32)</f>
        <v>0</v>
      </c>
      <c r="G32" s="59"/>
      <c r="H32" s="62"/>
      <c r="I32" s="9">
        <v>0</v>
      </c>
      <c r="J32" s="10">
        <v>0</v>
      </c>
      <c r="K32" s="9">
        <v>0</v>
      </c>
      <c r="L32" s="11">
        <v>0</v>
      </c>
      <c r="M32" s="10">
        <v>0</v>
      </c>
      <c r="N32" s="9">
        <v>0</v>
      </c>
      <c r="O32" s="10">
        <v>0</v>
      </c>
      <c r="P32" s="9">
        <v>0</v>
      </c>
      <c r="Q32" s="11">
        <v>0</v>
      </c>
      <c r="R32" s="10">
        <v>0</v>
      </c>
      <c r="S32" s="10">
        <v>0</v>
      </c>
      <c r="T32" s="10"/>
      <c r="U32" s="10">
        <f>SUM(I32:T32)-AA32</f>
        <v>0</v>
      </c>
      <c r="V32" s="28"/>
      <c r="W32" s="49">
        <f>SMALL(I32:T32,1)</f>
        <v>0</v>
      </c>
      <c r="X32" s="49">
        <f>SMALL(I32:T32,2)</f>
        <v>0</v>
      </c>
      <c r="Y32" s="49">
        <f>SMALL(I32:T32,3)</f>
        <v>0</v>
      </c>
      <c r="Z32" s="49">
        <f>SMALL(I32:T32,4)</f>
        <v>0</v>
      </c>
      <c r="AA32" s="49">
        <f>SUM(W32:Z32)</f>
        <v>0</v>
      </c>
      <c r="AB32" s="50"/>
    </row>
    <row r="33" spans="1:28" ht="12.75">
      <c r="A33" s="71">
        <v>38817</v>
      </c>
      <c r="B33" s="68"/>
      <c r="C33" s="10"/>
      <c r="D33" s="35"/>
      <c r="E33" s="10"/>
      <c r="F33" s="59">
        <f>SUM(I33:Y33)</f>
        <v>0</v>
      </c>
      <c r="G33" s="59"/>
      <c r="H33" s="62"/>
      <c r="I33" s="9"/>
      <c r="J33" s="10"/>
      <c r="K33" s="9"/>
      <c r="L33" s="11"/>
      <c r="M33" s="10"/>
      <c r="N33" s="9"/>
      <c r="O33" s="10"/>
      <c r="P33" s="9"/>
      <c r="Q33" s="11"/>
      <c r="R33" s="10"/>
      <c r="S33" s="10"/>
      <c r="T33" s="10"/>
      <c r="U33" s="10"/>
      <c r="V33" s="28"/>
      <c r="W33" s="49"/>
      <c r="X33" s="49"/>
      <c r="Y33" s="49"/>
      <c r="Z33" s="29">
        <f>SUM(Z6:Z28)</f>
        <v>1304</v>
      </c>
      <c r="AA33" s="49"/>
      <c r="AB33" s="50"/>
    </row>
    <row r="34" spans="1:28" ht="12.75">
      <c r="A34" s="72" t="s">
        <v>58</v>
      </c>
      <c r="B34" s="68"/>
      <c r="C34" s="10"/>
      <c r="D34" s="35" t="s">
        <v>12</v>
      </c>
      <c r="E34" s="10"/>
      <c r="F34" s="57">
        <f>SUM(F6:F33)</f>
        <v>1304</v>
      </c>
      <c r="G34" s="10"/>
      <c r="H34" s="58"/>
      <c r="I34" s="57">
        <f aca="true" t="shared" si="10" ref="I34:N34">SUM(I6:I33)</f>
        <v>0</v>
      </c>
      <c r="J34" s="57">
        <f t="shared" si="10"/>
        <v>0</v>
      </c>
      <c r="K34" s="57">
        <f t="shared" si="10"/>
        <v>95</v>
      </c>
      <c r="L34" s="57">
        <f t="shared" si="10"/>
        <v>95</v>
      </c>
      <c r="M34" s="57">
        <f t="shared" si="10"/>
        <v>100</v>
      </c>
      <c r="N34" s="57">
        <f t="shared" si="10"/>
        <v>95</v>
      </c>
      <c r="O34" s="57">
        <f>SUM(O6:O33)</f>
        <v>95</v>
      </c>
      <c r="P34" s="57">
        <f>SUM(P6:P33)</f>
        <v>95</v>
      </c>
      <c r="Q34" s="57">
        <f aca="true" t="shared" si="11" ref="Q34:V34">SUM(Q6:Q33)</f>
        <v>89</v>
      </c>
      <c r="R34" s="57">
        <f t="shared" si="11"/>
        <v>71</v>
      </c>
      <c r="S34" s="57">
        <f t="shared" si="11"/>
        <v>95</v>
      </c>
      <c r="T34" s="57">
        <f t="shared" si="11"/>
        <v>0</v>
      </c>
      <c r="U34" s="57">
        <f t="shared" si="11"/>
        <v>94</v>
      </c>
      <c r="V34" s="57">
        <f t="shared" si="11"/>
        <v>95</v>
      </c>
      <c r="W34" s="57">
        <f>SUM(W6:W33)</f>
        <v>95</v>
      </c>
      <c r="X34" s="57">
        <f>SUM(X6:X33)</f>
        <v>95</v>
      </c>
      <c r="Y34" s="57">
        <f>SUM(Y6:Y33)</f>
        <v>95</v>
      </c>
      <c r="Z34" s="57">
        <f>SUM(I34:Y34)</f>
        <v>1304</v>
      </c>
      <c r="AA34" s="49"/>
      <c r="AB34" s="50"/>
    </row>
    <row r="35" spans="1:28" ht="13.5" thickBot="1">
      <c r="A35" s="70" t="s">
        <v>12</v>
      </c>
      <c r="B35" s="37"/>
      <c r="C35" s="38"/>
      <c r="D35" s="39"/>
      <c r="E35" s="38"/>
      <c r="F35" s="41"/>
      <c r="G35" s="66"/>
      <c r="H35" s="60"/>
      <c r="I35" s="40"/>
      <c r="J35" s="38"/>
      <c r="K35" s="40"/>
      <c r="L35" s="41"/>
      <c r="M35" s="38"/>
      <c r="N35" s="40"/>
      <c r="O35" s="38"/>
      <c r="P35" s="40"/>
      <c r="Q35" s="41"/>
      <c r="R35" s="38"/>
      <c r="S35" s="38"/>
      <c r="T35" s="38" t="s">
        <v>12</v>
      </c>
      <c r="U35" s="38" t="s">
        <v>12</v>
      </c>
      <c r="V35" s="43"/>
      <c r="W35" s="51"/>
      <c r="X35" s="51"/>
      <c r="Y35" s="51"/>
      <c r="Z35" s="51"/>
      <c r="AA35" s="51"/>
      <c r="AB35" s="52"/>
    </row>
    <row r="36" spans="5:8" ht="12.75">
      <c r="E36" s="30"/>
      <c r="F36" s="30"/>
      <c r="G36" s="30"/>
      <c r="H36" s="30"/>
    </row>
    <row r="37" spans="5:8" ht="12.75">
      <c r="E37" s="30"/>
      <c r="F37" s="30"/>
      <c r="G37" s="30"/>
      <c r="H37" s="30"/>
    </row>
    <row r="38" spans="5:8" ht="12.75">
      <c r="E38" s="30"/>
      <c r="F38" s="30"/>
      <c r="G38" s="30"/>
      <c r="H38" s="30"/>
    </row>
    <row r="39" spans="5:8" ht="12.75">
      <c r="E39" s="30"/>
      <c r="F39" s="30"/>
      <c r="G39" s="30"/>
      <c r="H39" s="30"/>
    </row>
    <row r="40" spans="5:8" ht="12.75">
      <c r="E40" s="30"/>
      <c r="F40" s="30"/>
      <c r="G40" s="30"/>
      <c r="H40" s="30"/>
    </row>
    <row r="41" spans="5:8" ht="12.75">
      <c r="E41" s="30"/>
      <c r="F41" s="30"/>
      <c r="G41" s="30"/>
      <c r="H41" s="30"/>
    </row>
    <row r="42" spans="5:8" ht="12.75">
      <c r="E42" s="30"/>
      <c r="F42" s="30"/>
      <c r="G42" s="30"/>
      <c r="H42" s="30"/>
    </row>
    <row r="43" spans="5:8" ht="12.75">
      <c r="E43" s="30"/>
      <c r="F43" s="30"/>
      <c r="G43" s="30"/>
      <c r="H43" s="30"/>
    </row>
    <row r="44" spans="5:8" ht="12.75">
      <c r="E44" s="30"/>
      <c r="F44" s="30"/>
      <c r="G44" s="30"/>
      <c r="H44" s="30"/>
    </row>
    <row r="45" spans="5:8" ht="12.75">
      <c r="E45" s="30"/>
      <c r="F45" s="30"/>
      <c r="G45" s="30"/>
      <c r="H45" s="30"/>
    </row>
    <row r="46" spans="5:8" ht="12.75">
      <c r="E46" s="30"/>
      <c r="F46" s="30"/>
      <c r="G46" s="30"/>
      <c r="H46" s="30"/>
    </row>
    <row r="47" spans="5:8" ht="12.75">
      <c r="E47" s="30"/>
      <c r="F47" s="30"/>
      <c r="G47" s="30"/>
      <c r="H47" s="30"/>
    </row>
    <row r="48" spans="5:8" ht="12.75">
      <c r="E48" s="30"/>
      <c r="F48" s="30"/>
      <c r="G48" s="30"/>
      <c r="H48" s="30"/>
    </row>
    <row r="49" spans="5:8" ht="12.75">
      <c r="E49" s="30"/>
      <c r="F49" s="30"/>
      <c r="G49" s="30"/>
      <c r="H49" s="30"/>
    </row>
    <row r="50" spans="5:8" ht="12.75">
      <c r="E50" s="30"/>
      <c r="F50" s="30"/>
      <c r="G50" s="30"/>
      <c r="H50" s="30"/>
    </row>
    <row r="51" spans="5:8" ht="12.75">
      <c r="E51" s="30"/>
      <c r="F51" s="30"/>
      <c r="G51" s="30"/>
      <c r="H51" s="30"/>
    </row>
    <row r="52" spans="5:8" ht="12.75">
      <c r="E52" s="30"/>
      <c r="F52" s="30"/>
      <c r="G52" s="30"/>
      <c r="H52" s="30"/>
    </row>
    <row r="53" spans="5:8" ht="12.75">
      <c r="E53" s="30"/>
      <c r="F53" s="30"/>
      <c r="G53" s="30"/>
      <c r="H53" s="30"/>
    </row>
    <row r="54" spans="5:8" ht="12.75">
      <c r="E54" s="30"/>
      <c r="F54" s="30"/>
      <c r="G54" s="30"/>
      <c r="H54" s="30"/>
    </row>
    <row r="55" spans="5:8" ht="12.75">
      <c r="E55" s="30"/>
      <c r="F55" s="30"/>
      <c r="G55" s="30"/>
      <c r="H55" s="30"/>
    </row>
    <row r="56" spans="5:8" ht="12.75">
      <c r="E56" s="30"/>
      <c r="F56" s="30"/>
      <c r="G56" s="30"/>
      <c r="H56" s="30"/>
    </row>
    <row r="57" spans="5:8" ht="12.75">
      <c r="E57" s="30"/>
      <c r="F57" s="30"/>
      <c r="G57" s="30"/>
      <c r="H57" s="30"/>
    </row>
    <row r="58" spans="5:8" ht="12.75">
      <c r="E58" s="30"/>
      <c r="F58" s="30"/>
      <c r="G58" s="30"/>
      <c r="H58" s="30"/>
    </row>
    <row r="59" spans="5:8" ht="12.75">
      <c r="E59" s="30"/>
      <c r="F59" s="30"/>
      <c r="G59" s="30"/>
      <c r="H59" s="30"/>
    </row>
    <row r="60" spans="5:8" ht="12.75">
      <c r="E60" s="30"/>
      <c r="F60" s="30"/>
      <c r="G60" s="30"/>
      <c r="H60" s="30"/>
    </row>
    <row r="61" spans="5:8" ht="12.75">
      <c r="E61" s="30"/>
      <c r="F61" s="30"/>
      <c r="G61" s="30"/>
      <c r="H61" s="30"/>
    </row>
    <row r="62" spans="5:8" ht="12.75">
      <c r="E62" s="30"/>
      <c r="F62" s="30"/>
      <c r="G62" s="30"/>
      <c r="H62" s="30"/>
    </row>
    <row r="63" spans="5:8" ht="12.75">
      <c r="E63" s="30"/>
      <c r="F63" s="30"/>
      <c r="G63" s="30"/>
      <c r="H63" s="30"/>
    </row>
    <row r="64" spans="5:8" ht="12.75">
      <c r="E64" s="30"/>
      <c r="F64" s="30"/>
      <c r="G64" s="30"/>
      <c r="H64" s="30"/>
    </row>
    <row r="65" spans="5:8" ht="12.75">
      <c r="E65" s="30"/>
      <c r="F65" s="30"/>
      <c r="G65" s="30"/>
      <c r="H65" s="30"/>
    </row>
    <row r="66" spans="5:8" ht="12.75">
      <c r="E66" s="30"/>
      <c r="F66" s="30"/>
      <c r="G66" s="30"/>
      <c r="H66" s="30"/>
    </row>
    <row r="67" spans="5:8" ht="12.75">
      <c r="E67" s="30"/>
      <c r="F67" s="30"/>
      <c r="G67" s="30"/>
      <c r="H67" s="30"/>
    </row>
    <row r="68" spans="5:8" ht="12.75">
      <c r="E68" s="30"/>
      <c r="F68" s="30"/>
      <c r="G68" s="30"/>
      <c r="H68" s="30"/>
    </row>
    <row r="69" spans="5:8" ht="12.75">
      <c r="E69" s="30"/>
      <c r="F69" s="30"/>
      <c r="G69" s="30"/>
      <c r="H69" s="30"/>
    </row>
    <row r="70" spans="5:8" ht="12.75">
      <c r="E70" s="30"/>
      <c r="F70" s="30"/>
      <c r="G70" s="30"/>
      <c r="H70" s="30"/>
    </row>
    <row r="71" spans="5:8" ht="12.75">
      <c r="E71" s="30"/>
      <c r="F71" s="30"/>
      <c r="G71" s="30"/>
      <c r="H71" s="30"/>
    </row>
    <row r="72" spans="5:8" ht="12.75">
      <c r="E72" s="30"/>
      <c r="F72" s="30"/>
      <c r="G72" s="30"/>
      <c r="H72" s="30"/>
    </row>
    <row r="73" spans="5:8" ht="12.75">
      <c r="E73" s="30"/>
      <c r="F73" s="30"/>
      <c r="G73" s="30"/>
      <c r="H73" s="30"/>
    </row>
    <row r="74" spans="5:8" ht="12.75">
      <c r="E74" s="30"/>
      <c r="F74" s="30"/>
      <c r="G74" s="30"/>
      <c r="H74" s="30"/>
    </row>
    <row r="75" spans="5:8" ht="12.75">
      <c r="E75" s="30"/>
      <c r="F75" s="30"/>
      <c r="G75" s="30"/>
      <c r="H75" s="30"/>
    </row>
    <row r="76" spans="5:8" ht="12.75">
      <c r="E76" s="30"/>
      <c r="F76" s="30"/>
      <c r="G76" s="30"/>
      <c r="H76" s="30"/>
    </row>
    <row r="77" spans="5:8" ht="12.75">
      <c r="E77" s="30"/>
      <c r="F77" s="30"/>
      <c r="G77" s="30"/>
      <c r="H77" s="30"/>
    </row>
    <row r="78" spans="5:8" ht="12.75">
      <c r="E78" s="30"/>
      <c r="F78" s="30"/>
      <c r="G78" s="30"/>
      <c r="H78" s="30"/>
    </row>
    <row r="79" spans="5:8" ht="12.75">
      <c r="E79" s="30"/>
      <c r="F79" s="30"/>
      <c r="G79" s="30"/>
      <c r="H79" s="30"/>
    </row>
    <row r="80" spans="5:8" ht="12.75">
      <c r="E80" s="30"/>
      <c r="F80" s="30"/>
      <c r="G80" s="30"/>
      <c r="H80" s="30"/>
    </row>
    <row r="81" spans="5:8" ht="12.75">
      <c r="E81" s="30"/>
      <c r="F81" s="30"/>
      <c r="G81" s="30"/>
      <c r="H81" s="30"/>
    </row>
    <row r="82" spans="5:8" ht="12.75">
      <c r="E82" s="30"/>
      <c r="F82" s="30"/>
      <c r="G82" s="30"/>
      <c r="H82" s="30"/>
    </row>
    <row r="83" spans="5:8" ht="12.75">
      <c r="E83" s="30"/>
      <c r="F83" s="30"/>
      <c r="G83" s="30"/>
      <c r="H83" s="30"/>
    </row>
    <row r="84" spans="5:8" ht="12.75">
      <c r="E84" s="30"/>
      <c r="F84" s="30"/>
      <c r="G84" s="30"/>
      <c r="H84" s="30"/>
    </row>
    <row r="85" spans="5:8" ht="12.75">
      <c r="E85" s="30"/>
      <c r="F85" s="30"/>
      <c r="G85" s="30"/>
      <c r="H85" s="30"/>
    </row>
    <row r="86" spans="5:8" ht="12.75">
      <c r="E86" s="30"/>
      <c r="F86" s="30"/>
      <c r="G86" s="30"/>
      <c r="H86" s="30"/>
    </row>
    <row r="87" spans="5:8" ht="12.75">
      <c r="E87" s="30"/>
      <c r="F87" s="30"/>
      <c r="G87" s="30"/>
      <c r="H87" s="30"/>
    </row>
    <row r="88" spans="5:8" ht="12.75">
      <c r="E88" s="30"/>
      <c r="F88" s="30"/>
      <c r="G88" s="30"/>
      <c r="H88" s="30"/>
    </row>
    <row r="89" spans="5:8" ht="12.75">
      <c r="E89" s="30"/>
      <c r="F89" s="30"/>
      <c r="G89" s="30"/>
      <c r="H89" s="30"/>
    </row>
    <row r="90" spans="5:8" ht="12.75">
      <c r="E90" s="30"/>
      <c r="F90" s="30"/>
      <c r="G90" s="30"/>
      <c r="H90" s="30"/>
    </row>
    <row r="91" spans="5:8" ht="12.75">
      <c r="E91" s="30"/>
      <c r="F91" s="30"/>
      <c r="G91" s="30"/>
      <c r="H91" s="30"/>
    </row>
    <row r="92" spans="5:8" ht="12.75">
      <c r="E92" s="30"/>
      <c r="F92" s="30"/>
      <c r="G92" s="30"/>
      <c r="H92" s="30"/>
    </row>
    <row r="93" spans="5:8" ht="12.75">
      <c r="E93" s="30"/>
      <c r="F93" s="30"/>
      <c r="G93" s="30"/>
      <c r="H93" s="30"/>
    </row>
    <row r="94" spans="5:8" ht="12.75">
      <c r="E94" s="30"/>
      <c r="F94" s="30"/>
      <c r="G94" s="30"/>
      <c r="H94" s="30"/>
    </row>
    <row r="95" spans="5:8" ht="12.75">
      <c r="E95" s="30"/>
      <c r="F95" s="30"/>
      <c r="G95" s="30"/>
      <c r="H95" s="30"/>
    </row>
    <row r="96" spans="5:8" ht="12.75">
      <c r="E96" s="30"/>
      <c r="F96" s="30"/>
      <c r="G96" s="30"/>
      <c r="H96" s="30"/>
    </row>
    <row r="97" spans="5:8" ht="12.75">
      <c r="E97" s="30"/>
      <c r="F97" s="30"/>
      <c r="G97" s="30"/>
      <c r="H97" s="30"/>
    </row>
    <row r="98" spans="5:8" ht="12.75">
      <c r="E98" s="30"/>
      <c r="F98" s="30"/>
      <c r="G98" s="30"/>
      <c r="H98" s="30"/>
    </row>
    <row r="99" spans="5:8" ht="12.75">
      <c r="E99" s="30"/>
      <c r="F99" s="30"/>
      <c r="G99" s="30"/>
      <c r="H99" s="30"/>
    </row>
    <row r="100" spans="5:8" ht="12.75">
      <c r="E100" s="30"/>
      <c r="F100" s="30"/>
      <c r="G100" s="30"/>
      <c r="H100" s="30"/>
    </row>
    <row r="101" spans="5:8" ht="12.75">
      <c r="E101" s="30"/>
      <c r="F101" s="30"/>
      <c r="G101" s="30"/>
      <c r="H101" s="30"/>
    </row>
    <row r="102" spans="5:8" ht="12.75">
      <c r="E102" s="30"/>
      <c r="F102" s="30"/>
      <c r="G102" s="30"/>
      <c r="H102" s="30"/>
    </row>
    <row r="103" spans="5:8" ht="12.75">
      <c r="E103" s="30"/>
      <c r="F103" s="30"/>
      <c r="G103" s="30"/>
      <c r="H103" s="30"/>
    </row>
    <row r="104" spans="5:8" ht="12.75">
      <c r="E104" s="30"/>
      <c r="F104" s="30"/>
      <c r="G104" s="30"/>
      <c r="H104" s="30"/>
    </row>
    <row r="105" spans="5:8" ht="12.75">
      <c r="E105" s="30"/>
      <c r="F105" s="30"/>
      <c r="G105" s="30"/>
      <c r="H105" s="30"/>
    </row>
    <row r="106" spans="5:8" ht="12.75">
      <c r="E106" s="30"/>
      <c r="F106" s="30"/>
      <c r="G106" s="30"/>
      <c r="H106" s="30"/>
    </row>
    <row r="107" spans="5:8" ht="12.75">
      <c r="E107" s="30"/>
      <c r="F107" s="30"/>
      <c r="G107" s="30"/>
      <c r="H107" s="30"/>
    </row>
    <row r="108" spans="5:8" ht="12.75">
      <c r="E108" s="30"/>
      <c r="F108" s="30"/>
      <c r="G108" s="30"/>
      <c r="H108" s="30"/>
    </row>
    <row r="109" spans="5:8" ht="12.75">
      <c r="E109" s="30"/>
      <c r="F109" s="30"/>
      <c r="G109" s="30"/>
      <c r="H109" s="30"/>
    </row>
    <row r="110" spans="5:8" ht="12.75">
      <c r="E110" s="30"/>
      <c r="F110" s="30"/>
      <c r="G110" s="30"/>
      <c r="H110" s="30"/>
    </row>
    <row r="111" spans="5:8" ht="12.75">
      <c r="E111" s="30"/>
      <c r="F111" s="30"/>
      <c r="G111" s="30"/>
      <c r="H111" s="30"/>
    </row>
    <row r="112" spans="5:8" ht="12.75">
      <c r="E112" s="30"/>
      <c r="F112" s="30"/>
      <c r="G112" s="30"/>
      <c r="H112" s="30"/>
    </row>
    <row r="113" spans="5:8" ht="12.75">
      <c r="E113" s="30"/>
      <c r="F113" s="30"/>
      <c r="G113" s="30"/>
      <c r="H113" s="30"/>
    </row>
    <row r="114" spans="5:8" ht="12.75">
      <c r="E114" s="30"/>
      <c r="F114" s="30"/>
      <c r="G114" s="30"/>
      <c r="H114" s="30"/>
    </row>
    <row r="115" spans="5:8" ht="12.75">
      <c r="E115" s="30"/>
      <c r="F115" s="30"/>
      <c r="G115" s="30"/>
      <c r="H115" s="30"/>
    </row>
    <row r="116" spans="5:8" ht="12.75">
      <c r="E116" s="30"/>
      <c r="F116" s="30"/>
      <c r="G116" s="30"/>
      <c r="H116" s="30"/>
    </row>
    <row r="117" spans="5:8" ht="12.75">
      <c r="E117" s="30"/>
      <c r="F117" s="30"/>
      <c r="G117" s="30"/>
      <c r="H117" s="30"/>
    </row>
    <row r="118" spans="5:8" ht="12.75">
      <c r="E118" s="30"/>
      <c r="F118" s="30"/>
      <c r="G118" s="30"/>
      <c r="H118" s="30"/>
    </row>
    <row r="119" spans="5:8" ht="12.75">
      <c r="E119" s="30"/>
      <c r="F119" s="30"/>
      <c r="G119" s="30"/>
      <c r="H119" s="30"/>
    </row>
    <row r="120" spans="5:8" ht="12.75">
      <c r="E120" s="30"/>
      <c r="F120" s="30"/>
      <c r="G120" s="30"/>
      <c r="H120" s="30"/>
    </row>
    <row r="121" spans="5:8" ht="12.75">
      <c r="E121" s="30"/>
      <c r="F121" s="30"/>
      <c r="G121" s="30"/>
      <c r="H121" s="30"/>
    </row>
    <row r="122" spans="5:8" ht="12.75">
      <c r="E122" s="30"/>
      <c r="F122" s="30"/>
      <c r="G122" s="30"/>
      <c r="H122" s="30"/>
    </row>
    <row r="123" spans="5:8" ht="12.75">
      <c r="E123" s="30"/>
      <c r="F123" s="30"/>
      <c r="G123" s="30"/>
      <c r="H123" s="30"/>
    </row>
    <row r="124" spans="5:8" ht="12.75">
      <c r="E124" s="30"/>
      <c r="F124" s="30"/>
      <c r="G124" s="30"/>
      <c r="H124" s="30"/>
    </row>
    <row r="125" spans="5:8" ht="12.75">
      <c r="E125" s="30"/>
      <c r="F125" s="30"/>
      <c r="G125" s="30"/>
      <c r="H125" s="30"/>
    </row>
    <row r="126" spans="5:8" ht="12.75">
      <c r="E126" s="30"/>
      <c r="F126" s="30"/>
      <c r="G126" s="30"/>
      <c r="H126" s="30"/>
    </row>
    <row r="127" spans="5:8" ht="12.75">
      <c r="E127" s="30"/>
      <c r="F127" s="30"/>
      <c r="G127" s="30"/>
      <c r="H127" s="30"/>
    </row>
    <row r="128" spans="5:8" ht="12.75">
      <c r="E128" s="30"/>
      <c r="F128" s="30"/>
      <c r="G128" s="30"/>
      <c r="H128" s="30"/>
    </row>
    <row r="129" spans="5:8" ht="12.75">
      <c r="E129" s="30"/>
      <c r="F129" s="30"/>
      <c r="G129" s="30"/>
      <c r="H129" s="30"/>
    </row>
    <row r="130" spans="5:8" ht="12.75">
      <c r="E130" s="30"/>
      <c r="F130" s="30"/>
      <c r="G130" s="30"/>
      <c r="H130" s="30"/>
    </row>
    <row r="131" spans="5:8" ht="12.75">
      <c r="E131" s="30"/>
      <c r="F131" s="30"/>
      <c r="G131" s="30"/>
      <c r="H131" s="30"/>
    </row>
    <row r="132" spans="5:8" ht="12.75">
      <c r="E132" s="30"/>
      <c r="F132" s="30"/>
      <c r="G132" s="30"/>
      <c r="H132" s="30"/>
    </row>
    <row r="133" spans="5:8" ht="12.75">
      <c r="E133" s="30"/>
      <c r="F133" s="30"/>
      <c r="G133" s="30"/>
      <c r="H133" s="30"/>
    </row>
    <row r="134" spans="5:8" ht="12.75">
      <c r="E134" s="30"/>
      <c r="F134" s="30"/>
      <c r="G134" s="30"/>
      <c r="H134" s="30"/>
    </row>
    <row r="135" spans="5:8" ht="12.75">
      <c r="E135" s="30"/>
      <c r="F135" s="30"/>
      <c r="G135" s="30"/>
      <c r="H135" s="30"/>
    </row>
    <row r="136" spans="5:8" ht="12.75">
      <c r="E136" s="30"/>
      <c r="F136" s="30"/>
      <c r="G136" s="30"/>
      <c r="H136" s="30"/>
    </row>
    <row r="137" spans="5:8" ht="12.75">
      <c r="E137" s="30"/>
      <c r="F137" s="30"/>
      <c r="G137" s="30"/>
      <c r="H137" s="30"/>
    </row>
    <row r="138" spans="5:8" ht="12.75">
      <c r="E138" s="30"/>
      <c r="F138" s="30"/>
      <c r="G138" s="30"/>
      <c r="H138" s="30"/>
    </row>
    <row r="139" spans="5:8" ht="12.75">
      <c r="E139" s="30"/>
      <c r="F139" s="30"/>
      <c r="G139" s="30"/>
      <c r="H139" s="30"/>
    </row>
    <row r="140" spans="5:8" ht="12.75">
      <c r="E140" s="30"/>
      <c r="F140" s="30"/>
      <c r="G140" s="30"/>
      <c r="H140" s="30"/>
    </row>
    <row r="141" spans="5:8" ht="12.75">
      <c r="E141" s="30"/>
      <c r="F141" s="30"/>
      <c r="G141" s="30"/>
      <c r="H141" s="30"/>
    </row>
    <row r="142" spans="5:8" ht="12.75">
      <c r="E142" s="30"/>
      <c r="F142" s="30"/>
      <c r="G142" s="30"/>
      <c r="H142" s="30"/>
    </row>
    <row r="143" spans="5:8" ht="12.75">
      <c r="E143" s="30"/>
      <c r="F143" s="30"/>
      <c r="G143" s="30"/>
      <c r="H143" s="30"/>
    </row>
    <row r="144" spans="5:8" ht="12.75">
      <c r="E144" s="30"/>
      <c r="F144" s="30"/>
      <c r="G144" s="30"/>
      <c r="H144" s="30"/>
    </row>
    <row r="145" spans="5:8" ht="12.75">
      <c r="E145" s="30"/>
      <c r="F145" s="30"/>
      <c r="G145" s="30"/>
      <c r="H145" s="30"/>
    </row>
    <row r="146" spans="5:8" ht="12.75">
      <c r="E146" s="30"/>
      <c r="F146" s="30"/>
      <c r="G146" s="30"/>
      <c r="H146" s="30"/>
    </row>
    <row r="147" spans="5:8" ht="12.75">
      <c r="E147" s="30"/>
      <c r="F147" s="30"/>
      <c r="G147" s="30"/>
      <c r="H147" s="30"/>
    </row>
    <row r="148" spans="5:8" ht="12.75">
      <c r="E148" s="30"/>
      <c r="F148" s="30"/>
      <c r="G148" s="30"/>
      <c r="H148" s="30"/>
    </row>
    <row r="149" spans="5:8" ht="12.75">
      <c r="E149" s="30"/>
      <c r="F149" s="30"/>
      <c r="G149" s="30"/>
      <c r="H149" s="30"/>
    </row>
    <row r="150" spans="5:8" ht="12.75">
      <c r="E150" s="30"/>
      <c r="F150" s="30"/>
      <c r="G150" s="30"/>
      <c r="H150" s="30"/>
    </row>
    <row r="151" spans="5:8" ht="12.75">
      <c r="E151" s="30"/>
      <c r="F151" s="30"/>
      <c r="G151" s="30"/>
      <c r="H151" s="30"/>
    </row>
    <row r="152" spans="5:8" ht="12.75">
      <c r="E152" s="30"/>
      <c r="F152" s="30"/>
      <c r="G152" s="30"/>
      <c r="H152" s="30"/>
    </row>
    <row r="153" spans="5:8" ht="12.75">
      <c r="E153" s="30"/>
      <c r="F153" s="30"/>
      <c r="G153" s="30"/>
      <c r="H153" s="30"/>
    </row>
    <row r="154" spans="5:8" ht="12.75">
      <c r="E154" s="30"/>
      <c r="F154" s="30"/>
      <c r="G154" s="30"/>
      <c r="H154" s="30"/>
    </row>
    <row r="155" spans="5:8" ht="12.75">
      <c r="E155" s="30"/>
      <c r="F155" s="30"/>
      <c r="G155" s="30"/>
      <c r="H155" s="30"/>
    </row>
    <row r="156" spans="5:8" ht="12.75">
      <c r="E156" s="30"/>
      <c r="F156" s="30"/>
      <c r="G156" s="30"/>
      <c r="H156" s="30"/>
    </row>
    <row r="157" spans="5:8" ht="12.75">
      <c r="E157" s="30"/>
      <c r="F157" s="30"/>
      <c r="G157" s="30"/>
      <c r="H157" s="30"/>
    </row>
    <row r="158" spans="5:8" ht="12.75">
      <c r="E158" s="30"/>
      <c r="F158" s="30"/>
      <c r="G158" s="30"/>
      <c r="H158" s="30"/>
    </row>
    <row r="159" spans="5:8" ht="12.75">
      <c r="E159" s="30"/>
      <c r="F159" s="30"/>
      <c r="G159" s="30"/>
      <c r="H159" s="30"/>
    </row>
    <row r="160" spans="5:8" ht="12.75">
      <c r="E160" s="30"/>
      <c r="F160" s="30"/>
      <c r="G160" s="30"/>
      <c r="H160" s="30"/>
    </row>
    <row r="161" spans="5:8" ht="12.75">
      <c r="E161" s="30"/>
      <c r="F161" s="30"/>
      <c r="G161" s="30"/>
      <c r="H161" s="30"/>
    </row>
    <row r="162" spans="5:8" ht="12.75">
      <c r="E162" s="30"/>
      <c r="F162" s="30"/>
      <c r="G162" s="30"/>
      <c r="H162" s="30"/>
    </row>
    <row r="163" spans="5:8" ht="12.75">
      <c r="E163" s="30"/>
      <c r="F163" s="30"/>
      <c r="G163" s="30"/>
      <c r="H163" s="30"/>
    </row>
    <row r="164" spans="5:8" ht="12.75">
      <c r="E164" s="30"/>
      <c r="F164" s="30"/>
      <c r="G164" s="30"/>
      <c r="H164" s="30"/>
    </row>
    <row r="165" spans="5:8" ht="12.75">
      <c r="E165" s="30"/>
      <c r="F165" s="30"/>
      <c r="G165" s="30"/>
      <c r="H165" s="30"/>
    </row>
    <row r="166" spans="5:8" ht="12.75">
      <c r="E166" s="30"/>
      <c r="F166" s="30"/>
      <c r="G166" s="30"/>
      <c r="H166" s="30"/>
    </row>
    <row r="167" spans="5:8" ht="12.75">
      <c r="E167" s="30"/>
      <c r="F167" s="30"/>
      <c r="G167" s="30"/>
      <c r="H167" s="30"/>
    </row>
    <row r="168" spans="5:8" ht="12.75">
      <c r="E168" s="30"/>
      <c r="F168" s="30"/>
      <c r="G168" s="30"/>
      <c r="H168" s="30"/>
    </row>
    <row r="169" spans="5:8" ht="12.75">
      <c r="E169" s="30"/>
      <c r="F169" s="30"/>
      <c r="G169" s="30"/>
      <c r="H169" s="30"/>
    </row>
    <row r="170" spans="5:8" ht="12.75">
      <c r="E170" s="30"/>
      <c r="F170" s="30"/>
      <c r="G170" s="30"/>
      <c r="H170" s="30"/>
    </row>
    <row r="171" spans="5:8" ht="12.75">
      <c r="E171" s="30"/>
      <c r="F171" s="30"/>
      <c r="G171" s="30"/>
      <c r="H171" s="30"/>
    </row>
    <row r="172" spans="5:8" ht="12.75">
      <c r="E172" s="30"/>
      <c r="F172" s="30"/>
      <c r="G172" s="30"/>
      <c r="H172" s="30"/>
    </row>
    <row r="173" spans="5:8" ht="12.75">
      <c r="E173" s="30"/>
      <c r="F173" s="30"/>
      <c r="G173" s="30"/>
      <c r="H173" s="30"/>
    </row>
    <row r="174" spans="5:8" ht="12.75">
      <c r="E174" s="30"/>
      <c r="F174" s="30"/>
      <c r="G174" s="30"/>
      <c r="H174" s="30"/>
    </row>
    <row r="175" spans="5:8" ht="12.75">
      <c r="E175" s="30"/>
      <c r="F175" s="30"/>
      <c r="G175" s="30"/>
      <c r="H175" s="30"/>
    </row>
    <row r="176" spans="5:8" ht="12.75">
      <c r="E176" s="30"/>
      <c r="F176" s="30"/>
      <c r="G176" s="30"/>
      <c r="H176" s="30"/>
    </row>
    <row r="177" spans="5:8" ht="12.75">
      <c r="E177" s="30"/>
      <c r="F177" s="30"/>
      <c r="G177" s="30"/>
      <c r="H177" s="30"/>
    </row>
    <row r="178" spans="5:8" ht="12.75">
      <c r="E178" s="30"/>
      <c r="F178" s="30"/>
      <c r="G178" s="30"/>
      <c r="H178" s="30"/>
    </row>
    <row r="179" spans="5:8" ht="12.75">
      <c r="E179" s="30"/>
      <c r="F179" s="30"/>
      <c r="G179" s="30"/>
      <c r="H179" s="30"/>
    </row>
    <row r="180" spans="5:8" ht="12.75">
      <c r="E180" s="30"/>
      <c r="F180" s="30"/>
      <c r="G180" s="30"/>
      <c r="H180" s="30"/>
    </row>
    <row r="181" spans="5:8" ht="12.75">
      <c r="E181" s="30"/>
      <c r="F181" s="30"/>
      <c r="G181" s="30"/>
      <c r="H181" s="30"/>
    </row>
    <row r="182" spans="5:8" ht="12.75">
      <c r="E182" s="30"/>
      <c r="F182" s="30"/>
      <c r="G182" s="30"/>
      <c r="H182" s="30"/>
    </row>
    <row r="183" spans="5:8" ht="12.75">
      <c r="E183" s="30"/>
      <c r="F183" s="30"/>
      <c r="G183" s="30"/>
      <c r="H183" s="30"/>
    </row>
    <row r="184" spans="5:8" ht="12.75">
      <c r="E184" s="30"/>
      <c r="F184" s="30"/>
      <c r="G184" s="30"/>
      <c r="H184" s="30"/>
    </row>
    <row r="185" spans="5:8" ht="12.75">
      <c r="E185" s="30"/>
      <c r="F185" s="30"/>
      <c r="G185" s="30"/>
      <c r="H185" s="30"/>
    </row>
    <row r="186" spans="5:8" ht="12.75">
      <c r="E186" s="30"/>
      <c r="F186" s="30"/>
      <c r="G186" s="30"/>
      <c r="H186" s="30"/>
    </row>
    <row r="187" spans="5:8" ht="12.75">
      <c r="E187" s="30"/>
      <c r="F187" s="30"/>
      <c r="G187" s="30"/>
      <c r="H187" s="30"/>
    </row>
    <row r="188" spans="5:8" ht="12.75">
      <c r="E188" s="30"/>
      <c r="F188" s="30"/>
      <c r="G188" s="30"/>
      <c r="H188" s="30"/>
    </row>
    <row r="189" spans="5:8" ht="12.75">
      <c r="E189" s="30"/>
      <c r="F189" s="30"/>
      <c r="G189" s="30"/>
      <c r="H189" s="30"/>
    </row>
    <row r="190" spans="5:8" ht="12.75">
      <c r="E190" s="30"/>
      <c r="F190" s="30"/>
      <c r="G190" s="30"/>
      <c r="H190" s="30"/>
    </row>
    <row r="191" spans="5:8" ht="12.75">
      <c r="E191" s="30"/>
      <c r="F191" s="30"/>
      <c r="G191" s="30"/>
      <c r="H191" s="30"/>
    </row>
    <row r="192" spans="5:8" ht="12.75">
      <c r="E192" s="30"/>
      <c r="F192" s="30"/>
      <c r="G192" s="30"/>
      <c r="H192" s="30"/>
    </row>
    <row r="193" spans="5:8" ht="12.75">
      <c r="E193" s="30"/>
      <c r="F193" s="30"/>
      <c r="G193" s="30"/>
      <c r="H193" s="30"/>
    </row>
    <row r="194" spans="5:8" ht="12.75">
      <c r="E194" s="30"/>
      <c r="F194" s="30"/>
      <c r="G194" s="30"/>
      <c r="H194" s="30"/>
    </row>
    <row r="195" spans="5:8" ht="12.75">
      <c r="E195" s="30"/>
      <c r="F195" s="30"/>
      <c r="G195" s="30"/>
      <c r="H195" s="30"/>
    </row>
    <row r="196" spans="5:8" ht="12.75">
      <c r="E196" s="30"/>
      <c r="F196" s="30"/>
      <c r="G196" s="30"/>
      <c r="H196" s="30"/>
    </row>
    <row r="197" spans="5:8" ht="12.75">
      <c r="E197" s="30"/>
      <c r="F197" s="30"/>
      <c r="G197" s="30"/>
      <c r="H197" s="30"/>
    </row>
    <row r="198" spans="5:8" ht="12.75">
      <c r="E198" s="30"/>
      <c r="F198" s="30"/>
      <c r="G198" s="30"/>
      <c r="H198" s="30"/>
    </row>
    <row r="199" spans="5:8" ht="12.75">
      <c r="E199" s="30"/>
      <c r="F199" s="30"/>
      <c r="G199" s="30"/>
      <c r="H199" s="30"/>
    </row>
    <row r="200" spans="5:8" ht="12.75">
      <c r="E200" s="30"/>
      <c r="F200" s="30"/>
      <c r="G200" s="30"/>
      <c r="H200" s="30"/>
    </row>
    <row r="201" spans="5:8" ht="12.75">
      <c r="E201" s="30"/>
      <c r="F201" s="30"/>
      <c r="G201" s="30"/>
      <c r="H201" s="30"/>
    </row>
    <row r="202" spans="5:8" ht="12.75">
      <c r="E202" s="30"/>
      <c r="F202" s="30"/>
      <c r="G202" s="30"/>
      <c r="H202" s="30"/>
    </row>
    <row r="203" spans="5:8" ht="12.75">
      <c r="E203" s="30"/>
      <c r="F203" s="30"/>
      <c r="G203" s="30"/>
      <c r="H203" s="30"/>
    </row>
    <row r="204" spans="5:8" ht="12.75">
      <c r="E204" s="30"/>
      <c r="F204" s="30"/>
      <c r="G204" s="30"/>
      <c r="H204" s="30"/>
    </row>
    <row r="205" spans="5:8" ht="12.75">
      <c r="E205" s="30"/>
      <c r="F205" s="30"/>
      <c r="G205" s="30"/>
      <c r="H205" s="30"/>
    </row>
    <row r="206" spans="5:8" ht="12.75">
      <c r="E206" s="30"/>
      <c r="F206" s="30"/>
      <c r="G206" s="30"/>
      <c r="H206" s="30"/>
    </row>
    <row r="207" spans="5:8" ht="12.75">
      <c r="E207" s="30"/>
      <c r="F207" s="30"/>
      <c r="G207" s="30"/>
      <c r="H207" s="30"/>
    </row>
    <row r="208" spans="5:8" ht="12.75">
      <c r="E208" s="30"/>
      <c r="F208" s="30"/>
      <c r="G208" s="30"/>
      <c r="H208" s="30"/>
    </row>
    <row r="209" spans="5:8" ht="12.75">
      <c r="E209" s="30"/>
      <c r="F209" s="30"/>
      <c r="G209" s="30"/>
      <c r="H209" s="30"/>
    </row>
    <row r="210" spans="5:8" ht="12.75">
      <c r="E210" s="30"/>
      <c r="F210" s="30"/>
      <c r="G210" s="30"/>
      <c r="H210" s="30"/>
    </row>
    <row r="211" spans="5:8" ht="12.75">
      <c r="E211" s="30"/>
      <c r="F211" s="30"/>
      <c r="G211" s="30"/>
      <c r="H211" s="30"/>
    </row>
    <row r="212" spans="5:8" ht="12.75">
      <c r="E212" s="30"/>
      <c r="F212" s="30"/>
      <c r="G212" s="30"/>
      <c r="H212" s="30"/>
    </row>
    <row r="213" spans="5:8" ht="12.75">
      <c r="E213" s="30"/>
      <c r="F213" s="30"/>
      <c r="G213" s="30"/>
      <c r="H213" s="30"/>
    </row>
    <row r="214" spans="5:8" ht="12.75">
      <c r="E214" s="30"/>
      <c r="F214" s="30"/>
      <c r="G214" s="30"/>
      <c r="H214" s="30"/>
    </row>
    <row r="215" spans="5:8" ht="12.75">
      <c r="E215" s="30"/>
      <c r="F215" s="30"/>
      <c r="G215" s="30"/>
      <c r="H215" s="30"/>
    </row>
    <row r="216" spans="5:8" ht="12.75">
      <c r="E216" s="30"/>
      <c r="F216" s="30"/>
      <c r="G216" s="30"/>
      <c r="H216" s="30"/>
    </row>
    <row r="217" spans="5:8" ht="12.75">
      <c r="E217" s="30"/>
      <c r="F217" s="30"/>
      <c r="G217" s="30"/>
      <c r="H217" s="30"/>
    </row>
    <row r="218" spans="5:8" ht="12.75">
      <c r="E218" s="30"/>
      <c r="F218" s="30"/>
      <c r="G218" s="30"/>
      <c r="H218" s="30"/>
    </row>
    <row r="219" spans="5:8" ht="12.75">
      <c r="E219" s="30"/>
      <c r="F219" s="30"/>
      <c r="G219" s="30"/>
      <c r="H219" s="30"/>
    </row>
    <row r="220" spans="5:8" ht="12.75">
      <c r="E220" s="30"/>
      <c r="F220" s="30"/>
      <c r="G220" s="30"/>
      <c r="H220" s="30"/>
    </row>
    <row r="221" spans="5:8" ht="12.75">
      <c r="E221" s="30"/>
      <c r="F221" s="30"/>
      <c r="G221" s="30"/>
      <c r="H221" s="30"/>
    </row>
    <row r="222" spans="5:8" ht="12.75">
      <c r="E222" s="30"/>
      <c r="F222" s="30"/>
      <c r="G222" s="30"/>
      <c r="H222" s="30"/>
    </row>
    <row r="223" spans="5:8" ht="12.75">
      <c r="E223" s="30"/>
      <c r="F223" s="30"/>
      <c r="G223" s="30"/>
      <c r="H223" s="30"/>
    </row>
    <row r="224" spans="5:8" ht="12.75">
      <c r="E224" s="30"/>
      <c r="F224" s="30"/>
      <c r="G224" s="30"/>
      <c r="H224" s="30"/>
    </row>
    <row r="225" spans="5:8" ht="12.75">
      <c r="E225" s="30"/>
      <c r="F225" s="30"/>
      <c r="G225" s="30"/>
      <c r="H225" s="30"/>
    </row>
    <row r="226" spans="5:8" ht="12.75">
      <c r="E226" s="30"/>
      <c r="F226" s="30"/>
      <c r="G226" s="30"/>
      <c r="H226" s="30"/>
    </row>
    <row r="227" spans="5:8" ht="12.75">
      <c r="E227" s="30"/>
      <c r="F227" s="30"/>
      <c r="G227" s="30"/>
      <c r="H227" s="30"/>
    </row>
    <row r="228" spans="5:8" ht="12.75">
      <c r="E228" s="30"/>
      <c r="F228" s="30"/>
      <c r="G228" s="30"/>
      <c r="H228" s="30"/>
    </row>
    <row r="229" spans="5:8" ht="12.75">
      <c r="E229" s="30"/>
      <c r="F229" s="30"/>
      <c r="G229" s="30"/>
      <c r="H229" s="30"/>
    </row>
    <row r="230" spans="5:8" ht="12.75">
      <c r="E230" s="30"/>
      <c r="F230" s="30"/>
      <c r="G230" s="30"/>
      <c r="H230" s="30"/>
    </row>
    <row r="231" spans="5:8" ht="12.75">
      <c r="E231" s="30"/>
      <c r="F231" s="30"/>
      <c r="G231" s="30"/>
      <c r="H231" s="30"/>
    </row>
    <row r="232" spans="5:8" ht="12.75">
      <c r="E232" s="30"/>
      <c r="F232" s="30"/>
      <c r="G232" s="30"/>
      <c r="H232" s="30"/>
    </row>
    <row r="233" spans="5:8" ht="12.75">
      <c r="E233" s="30"/>
      <c r="F233" s="30"/>
      <c r="G233" s="30"/>
      <c r="H233" s="30"/>
    </row>
    <row r="234" spans="5:8" ht="12.75">
      <c r="E234" s="30"/>
      <c r="F234" s="30"/>
      <c r="G234" s="30"/>
      <c r="H234" s="30"/>
    </row>
    <row r="235" spans="5:8" ht="12.75">
      <c r="E235" s="30"/>
      <c r="F235" s="30"/>
      <c r="G235" s="30"/>
      <c r="H235" s="30"/>
    </row>
    <row r="236" spans="5:8" ht="12.75">
      <c r="E236" s="30"/>
      <c r="F236" s="30"/>
      <c r="G236" s="30"/>
      <c r="H236" s="30"/>
    </row>
    <row r="237" spans="5:8" ht="12.75">
      <c r="E237" s="30"/>
      <c r="F237" s="30"/>
      <c r="G237" s="30"/>
      <c r="H237" s="30"/>
    </row>
    <row r="238" spans="5:8" ht="12.75">
      <c r="E238" s="30"/>
      <c r="F238" s="30"/>
      <c r="G238" s="30"/>
      <c r="H238" s="30"/>
    </row>
    <row r="239" spans="5:8" ht="12.75">
      <c r="E239" s="30"/>
      <c r="F239" s="30"/>
      <c r="G239" s="30"/>
      <c r="H239" s="30"/>
    </row>
    <row r="240" spans="5:8" ht="12.75">
      <c r="E240" s="30"/>
      <c r="F240" s="30"/>
      <c r="G240" s="30"/>
      <c r="H240" s="30"/>
    </row>
    <row r="241" spans="5:8" ht="12.75">
      <c r="E241" s="30"/>
      <c r="F241" s="30"/>
      <c r="G241" s="30"/>
      <c r="H241" s="30"/>
    </row>
    <row r="242" spans="5:8" ht="12.75">
      <c r="E242" s="30"/>
      <c r="F242" s="30"/>
      <c r="G242" s="30"/>
      <c r="H242" s="30"/>
    </row>
    <row r="243" spans="5:8" ht="12.75">
      <c r="E243" s="30"/>
      <c r="F243" s="30"/>
      <c r="G243" s="30"/>
      <c r="H243" s="30"/>
    </row>
    <row r="244" spans="5:8" ht="12.75">
      <c r="E244" s="30"/>
      <c r="F244" s="30"/>
      <c r="G244" s="30"/>
      <c r="H244" s="30"/>
    </row>
    <row r="245" spans="5:8" ht="12.75">
      <c r="E245" s="30"/>
      <c r="F245" s="30"/>
      <c r="G245" s="30"/>
      <c r="H245" s="30"/>
    </row>
    <row r="246" spans="5:8" ht="12.75">
      <c r="E246" s="30"/>
      <c r="F246" s="30"/>
      <c r="G246" s="30"/>
      <c r="H246" s="30"/>
    </row>
    <row r="247" spans="5:8" ht="12.75">
      <c r="E247" s="30"/>
      <c r="F247" s="30"/>
      <c r="G247" s="30"/>
      <c r="H247" s="30"/>
    </row>
    <row r="248" spans="5:8" ht="12.75">
      <c r="E248" s="30"/>
      <c r="F248" s="30"/>
      <c r="G248" s="30"/>
      <c r="H248" s="30"/>
    </row>
    <row r="249" spans="5:8" ht="12.75">
      <c r="E249" s="30"/>
      <c r="F249" s="30"/>
      <c r="G249" s="30"/>
      <c r="H249" s="30"/>
    </row>
    <row r="250" spans="5:8" ht="12.75">
      <c r="E250" s="30"/>
      <c r="F250" s="30"/>
      <c r="G250" s="30"/>
      <c r="H250" s="30"/>
    </row>
    <row r="251" spans="5:8" ht="12.75">
      <c r="E251" s="30"/>
      <c r="F251" s="30"/>
      <c r="G251" s="30"/>
      <c r="H251" s="30"/>
    </row>
    <row r="252" spans="5:8" ht="12.75">
      <c r="E252" s="30"/>
      <c r="F252" s="30"/>
      <c r="G252" s="30"/>
      <c r="H252" s="30"/>
    </row>
    <row r="253" spans="5:8" ht="12.75">
      <c r="E253" s="30"/>
      <c r="F253" s="30"/>
      <c r="G253" s="30"/>
      <c r="H253" s="30"/>
    </row>
    <row r="254" spans="5:8" ht="12.75">
      <c r="E254" s="30"/>
      <c r="F254" s="30"/>
      <c r="G254" s="30"/>
      <c r="H254" s="30"/>
    </row>
    <row r="255" spans="5:8" ht="12.75">
      <c r="E255" s="30"/>
      <c r="F255" s="30"/>
      <c r="G255" s="30"/>
      <c r="H255" s="30"/>
    </row>
    <row r="256" spans="5:8" ht="12.75">
      <c r="E256" s="30"/>
      <c r="F256" s="30"/>
      <c r="G256" s="30"/>
      <c r="H256" s="30"/>
    </row>
    <row r="257" spans="5:8" ht="12.75">
      <c r="E257" s="30"/>
      <c r="F257" s="30"/>
      <c r="G257" s="30"/>
      <c r="H257" s="30"/>
    </row>
    <row r="258" spans="5:8" ht="12.75">
      <c r="E258" s="30"/>
      <c r="F258" s="30"/>
      <c r="G258" s="30"/>
      <c r="H258" s="30"/>
    </row>
    <row r="259" spans="5:8" ht="12.75">
      <c r="E259" s="30"/>
      <c r="F259" s="30"/>
      <c r="G259" s="30"/>
      <c r="H259" s="30"/>
    </row>
    <row r="260" spans="5:8" ht="12.75">
      <c r="E260" s="30"/>
      <c r="F260" s="30"/>
      <c r="G260" s="30"/>
      <c r="H260" s="30"/>
    </row>
    <row r="261" spans="5:8" ht="12.75">
      <c r="E261" s="30"/>
      <c r="F261" s="30"/>
      <c r="G261" s="30"/>
      <c r="H261" s="30"/>
    </row>
    <row r="262" spans="5:8" ht="12.75">
      <c r="E262" s="30"/>
      <c r="F262" s="30"/>
      <c r="G262" s="30"/>
      <c r="H262" s="30"/>
    </row>
    <row r="263" spans="5:8" ht="12.75">
      <c r="E263" s="30"/>
      <c r="F263" s="30"/>
      <c r="G263" s="30"/>
      <c r="H263" s="30"/>
    </row>
    <row r="264" spans="5:8" ht="12.75">
      <c r="E264" s="30"/>
      <c r="F264" s="30"/>
      <c r="G264" s="30"/>
      <c r="H264" s="30"/>
    </row>
    <row r="265" spans="5:8" ht="12.75">
      <c r="E265" s="30"/>
      <c r="F265" s="30"/>
      <c r="G265" s="30"/>
      <c r="H265" s="30"/>
    </row>
    <row r="266" spans="5:8" ht="12.75">
      <c r="E266" s="30"/>
      <c r="F266" s="30"/>
      <c r="G266" s="30"/>
      <c r="H266" s="30"/>
    </row>
    <row r="267" spans="5:8" ht="12.75">
      <c r="E267" s="30"/>
      <c r="F267" s="30"/>
      <c r="G267" s="30"/>
      <c r="H267" s="30"/>
    </row>
    <row r="268" spans="5:8" ht="12.75">
      <c r="E268" s="30"/>
      <c r="F268" s="30"/>
      <c r="G268" s="30"/>
      <c r="H268" s="30"/>
    </row>
    <row r="269" spans="5:8" ht="12.75">
      <c r="E269" s="30"/>
      <c r="F269" s="30"/>
      <c r="G269" s="30"/>
      <c r="H269" s="30"/>
    </row>
    <row r="270" spans="5:8" ht="12.75">
      <c r="E270" s="30"/>
      <c r="F270" s="30"/>
      <c r="G270" s="30"/>
      <c r="H270" s="30"/>
    </row>
    <row r="271" spans="5:8" ht="12.75">
      <c r="E271" s="30"/>
      <c r="F271" s="30"/>
      <c r="G271" s="30"/>
      <c r="H271" s="30"/>
    </row>
    <row r="272" spans="5:8" ht="12.75">
      <c r="E272" s="30"/>
      <c r="F272" s="30"/>
      <c r="G272" s="30"/>
      <c r="H272" s="30"/>
    </row>
    <row r="273" spans="5:8" ht="12.75">
      <c r="E273" s="30"/>
      <c r="F273" s="30"/>
      <c r="G273" s="30"/>
      <c r="H273" s="30"/>
    </row>
    <row r="274" spans="5:8" ht="12.75">
      <c r="E274" s="30"/>
      <c r="F274" s="30"/>
      <c r="G274" s="30"/>
      <c r="H274" s="30"/>
    </row>
    <row r="275" spans="5:8" ht="12.75">
      <c r="E275" s="30"/>
      <c r="F275" s="30"/>
      <c r="G275" s="30"/>
      <c r="H275" s="30"/>
    </row>
    <row r="276" spans="5:8" ht="12.75">
      <c r="E276" s="30"/>
      <c r="F276" s="30"/>
      <c r="G276" s="30"/>
      <c r="H276" s="30"/>
    </row>
    <row r="277" spans="5:8" ht="12.75">
      <c r="E277" s="30"/>
      <c r="F277" s="30"/>
      <c r="G277" s="30"/>
      <c r="H277" s="30"/>
    </row>
    <row r="278" spans="5:8" ht="12.75">
      <c r="E278" s="30"/>
      <c r="F278" s="30"/>
      <c r="G278" s="30"/>
      <c r="H278" s="30"/>
    </row>
    <row r="279" spans="5:8" ht="12.75">
      <c r="E279" s="30"/>
      <c r="F279" s="30"/>
      <c r="G279" s="30"/>
      <c r="H279" s="30"/>
    </row>
    <row r="280" spans="5:8" ht="12.75">
      <c r="E280" s="30"/>
      <c r="F280" s="30"/>
      <c r="G280" s="30"/>
      <c r="H280" s="30"/>
    </row>
    <row r="281" spans="5:8" ht="12.75">
      <c r="E281" s="30"/>
      <c r="F281" s="30"/>
      <c r="G281" s="30"/>
      <c r="H281" s="30"/>
    </row>
    <row r="282" spans="5:8" ht="12.75">
      <c r="E282" s="30"/>
      <c r="F282" s="30"/>
      <c r="G282" s="30"/>
      <c r="H282" s="30"/>
    </row>
    <row r="283" spans="5:8" ht="12.75">
      <c r="E283" s="30"/>
      <c r="F283" s="30"/>
      <c r="G283" s="30"/>
      <c r="H283" s="30"/>
    </row>
    <row r="284" spans="5:8" ht="12.75">
      <c r="E284" s="30"/>
      <c r="F284" s="30"/>
      <c r="G284" s="30"/>
      <c r="H284" s="30"/>
    </row>
    <row r="285" spans="5:8" ht="12.75">
      <c r="E285" s="30"/>
      <c r="F285" s="30"/>
      <c r="G285" s="30"/>
      <c r="H285" s="30"/>
    </row>
    <row r="286" spans="5:8" ht="12.75">
      <c r="E286" s="30"/>
      <c r="F286" s="30"/>
      <c r="G286" s="30"/>
      <c r="H286" s="30"/>
    </row>
    <row r="287" spans="5:8" ht="12.75">
      <c r="E287" s="30"/>
      <c r="F287" s="30"/>
      <c r="G287" s="30"/>
      <c r="H287" s="30"/>
    </row>
    <row r="288" spans="5:8" ht="12.75">
      <c r="E288" s="30"/>
      <c r="F288" s="30"/>
      <c r="G288" s="30"/>
      <c r="H288" s="30"/>
    </row>
    <row r="289" spans="5:8" ht="12.75">
      <c r="E289" s="30"/>
      <c r="F289" s="30"/>
      <c r="G289" s="30"/>
      <c r="H289" s="30"/>
    </row>
    <row r="290" spans="5:8" ht="12.75">
      <c r="E290" s="30"/>
      <c r="F290" s="30"/>
      <c r="G290" s="30"/>
      <c r="H290" s="30"/>
    </row>
    <row r="291" spans="5:8" ht="12.75">
      <c r="E291" s="30"/>
      <c r="F291" s="30"/>
      <c r="G291" s="30"/>
      <c r="H291" s="30"/>
    </row>
    <row r="292" spans="5:8" ht="12.75">
      <c r="E292" s="30"/>
      <c r="F292" s="30"/>
      <c r="G292" s="30"/>
      <c r="H292" s="30"/>
    </row>
    <row r="293" spans="5:8" ht="12.75">
      <c r="E293" s="30"/>
      <c r="F293" s="30"/>
      <c r="G293" s="30"/>
      <c r="H293" s="30"/>
    </row>
    <row r="294" spans="5:8" ht="12.75">
      <c r="E294" s="30"/>
      <c r="F294" s="30"/>
      <c r="G294" s="30"/>
      <c r="H294" s="30"/>
    </row>
    <row r="295" spans="5:8" ht="12.75">
      <c r="E295" s="30"/>
      <c r="F295" s="30"/>
      <c r="G295" s="30"/>
      <c r="H295" s="30"/>
    </row>
    <row r="296" spans="5:8" ht="12.75">
      <c r="E296" s="30"/>
      <c r="F296" s="30"/>
      <c r="G296" s="30"/>
      <c r="H296" s="30"/>
    </row>
    <row r="297" spans="5:8" ht="12.75">
      <c r="E297" s="30"/>
      <c r="F297" s="30"/>
      <c r="G297" s="30"/>
      <c r="H297" s="30"/>
    </row>
    <row r="298" spans="5:8" ht="12.75">
      <c r="E298" s="30"/>
      <c r="F298" s="30"/>
      <c r="G298" s="30"/>
      <c r="H298" s="30"/>
    </row>
    <row r="299" spans="5:8" ht="12.75">
      <c r="E299" s="30"/>
      <c r="F299" s="30"/>
      <c r="G299" s="30"/>
      <c r="H299" s="30"/>
    </row>
    <row r="300" spans="5:8" ht="12.75">
      <c r="E300" s="30"/>
      <c r="F300" s="30"/>
      <c r="G300" s="30"/>
      <c r="H300" s="30"/>
    </row>
    <row r="301" spans="5:8" ht="12.75">
      <c r="E301" s="30"/>
      <c r="F301" s="30"/>
      <c r="G301" s="30"/>
      <c r="H301" s="30"/>
    </row>
    <row r="302" spans="5:8" ht="12.75">
      <c r="E302" s="30"/>
      <c r="F302" s="30"/>
      <c r="G302" s="30"/>
      <c r="H302" s="30"/>
    </row>
    <row r="303" spans="5:8" ht="12.75">
      <c r="E303" s="30"/>
      <c r="F303" s="30"/>
      <c r="G303" s="30"/>
      <c r="H303" s="30"/>
    </row>
    <row r="304" spans="5:8" ht="12.75">
      <c r="E304" s="30"/>
      <c r="F304" s="30"/>
      <c r="G304" s="30"/>
      <c r="H304" s="30"/>
    </row>
    <row r="305" spans="5:8" ht="12.75">
      <c r="E305" s="30"/>
      <c r="F305" s="30"/>
      <c r="G305" s="30"/>
      <c r="H305" s="30"/>
    </row>
    <row r="306" spans="5:8" ht="12.75">
      <c r="E306" s="30"/>
      <c r="F306" s="30"/>
      <c r="G306" s="30"/>
      <c r="H306" s="30"/>
    </row>
    <row r="307" spans="5:8" ht="12.75">
      <c r="E307" s="30"/>
      <c r="F307" s="30"/>
      <c r="G307" s="30"/>
      <c r="H307" s="30"/>
    </row>
    <row r="308" spans="5:8" ht="12.75">
      <c r="E308" s="30"/>
      <c r="F308" s="30"/>
      <c r="G308" s="30"/>
      <c r="H308" s="30"/>
    </row>
    <row r="309" spans="5:8" ht="12.75">
      <c r="E309" s="30"/>
      <c r="F309" s="30"/>
      <c r="G309" s="30"/>
      <c r="H309" s="30"/>
    </row>
    <row r="310" spans="5:8" ht="12.75">
      <c r="E310" s="30"/>
      <c r="F310" s="30"/>
      <c r="G310" s="30"/>
      <c r="H310" s="30"/>
    </row>
    <row r="311" spans="5:8" ht="12.75">
      <c r="E311" s="30"/>
      <c r="F311" s="30"/>
      <c r="G311" s="30"/>
      <c r="H311" s="30"/>
    </row>
    <row r="312" spans="5:8" ht="12.75">
      <c r="E312" s="30"/>
      <c r="F312" s="30"/>
      <c r="G312" s="30"/>
      <c r="H312" s="30"/>
    </row>
    <row r="313" spans="5:8" ht="12.75">
      <c r="E313" s="30"/>
      <c r="F313" s="30"/>
      <c r="G313" s="30"/>
      <c r="H313" s="30"/>
    </row>
    <row r="314" spans="5:8" ht="12.75">
      <c r="E314" s="30"/>
      <c r="F314" s="30"/>
      <c r="G314" s="30"/>
      <c r="H314" s="30"/>
    </row>
    <row r="315" spans="5:8" ht="12.75">
      <c r="E315" s="30"/>
      <c r="F315" s="30"/>
      <c r="G315" s="30"/>
      <c r="H315" s="30"/>
    </row>
    <row r="316" spans="5:8" ht="12.75">
      <c r="E316" s="30"/>
      <c r="F316" s="30"/>
      <c r="G316" s="30"/>
      <c r="H316" s="30"/>
    </row>
    <row r="317" spans="5:8" ht="12.75">
      <c r="E317" s="30"/>
      <c r="F317" s="30"/>
      <c r="G317" s="30"/>
      <c r="H317" s="30"/>
    </row>
    <row r="318" spans="5:8" ht="12.75">
      <c r="E318" s="30"/>
      <c r="F318" s="30"/>
      <c r="G318" s="30"/>
      <c r="H318" s="30"/>
    </row>
    <row r="319" spans="5:8" ht="12.75">
      <c r="E319" s="30"/>
      <c r="F319" s="30"/>
      <c r="G319" s="30"/>
      <c r="H319" s="30"/>
    </row>
    <row r="320" spans="5:8" ht="12.75">
      <c r="E320" s="30"/>
      <c r="F320" s="30"/>
      <c r="G320" s="30"/>
      <c r="H320" s="30"/>
    </row>
    <row r="321" spans="5:8" ht="12.75">
      <c r="E321" s="30"/>
      <c r="F321" s="30"/>
      <c r="G321" s="30"/>
      <c r="H321" s="30"/>
    </row>
    <row r="322" spans="5:8" ht="12.75">
      <c r="E322" s="30"/>
      <c r="F322" s="30"/>
      <c r="G322" s="30"/>
      <c r="H322" s="30"/>
    </row>
    <row r="323" spans="5:8" ht="12.75">
      <c r="E323" s="30"/>
      <c r="F323" s="30"/>
      <c r="G323" s="30"/>
      <c r="H323" s="30"/>
    </row>
    <row r="324" spans="5:8" ht="12.75">
      <c r="E324" s="30"/>
      <c r="F324" s="30"/>
      <c r="G324" s="30"/>
      <c r="H324" s="30"/>
    </row>
    <row r="325" spans="5:8" ht="12.75">
      <c r="E325" s="30"/>
      <c r="F325" s="30"/>
      <c r="G325" s="30"/>
      <c r="H325" s="30"/>
    </row>
    <row r="326" spans="5:8" ht="12.75">
      <c r="E326" s="30"/>
      <c r="F326" s="30"/>
      <c r="G326" s="30"/>
      <c r="H326" s="30"/>
    </row>
    <row r="327" spans="5:8" ht="12.75">
      <c r="E327" s="30"/>
      <c r="F327" s="30"/>
      <c r="G327" s="30"/>
      <c r="H327" s="30"/>
    </row>
    <row r="328" spans="5:8" ht="12.75">
      <c r="E328" s="30"/>
      <c r="F328" s="30"/>
      <c r="G328" s="30"/>
      <c r="H328" s="30"/>
    </row>
    <row r="329" spans="5:8" ht="12.75">
      <c r="E329" s="30"/>
      <c r="F329" s="30"/>
      <c r="G329" s="30"/>
      <c r="H329" s="30"/>
    </row>
    <row r="330" spans="5:8" ht="12.75">
      <c r="E330" s="30"/>
      <c r="F330" s="30"/>
      <c r="G330" s="30"/>
      <c r="H330" s="30"/>
    </row>
    <row r="331" spans="5:8" ht="12.75">
      <c r="E331" s="30"/>
      <c r="F331" s="30"/>
      <c r="G331" s="30"/>
      <c r="H331" s="30"/>
    </row>
    <row r="332" spans="5:8" ht="12.75">
      <c r="E332" s="30"/>
      <c r="F332" s="30"/>
      <c r="G332" s="30"/>
      <c r="H332" s="30"/>
    </row>
    <row r="333" spans="5:8" ht="12.75">
      <c r="E333" s="30"/>
      <c r="F333" s="30"/>
      <c r="G333" s="30"/>
      <c r="H333" s="30"/>
    </row>
    <row r="334" spans="5:8" ht="12.75">
      <c r="E334" s="30"/>
      <c r="F334" s="30"/>
      <c r="G334" s="30"/>
      <c r="H334" s="30"/>
    </row>
    <row r="335" spans="5:8" ht="12.75">
      <c r="E335" s="30"/>
      <c r="F335" s="30"/>
      <c r="G335" s="30"/>
      <c r="H335" s="30"/>
    </row>
    <row r="336" spans="5:8" ht="12.75">
      <c r="E336" s="30"/>
      <c r="F336" s="30"/>
      <c r="G336" s="30"/>
      <c r="H336" s="30"/>
    </row>
    <row r="337" spans="5:8" ht="12.75">
      <c r="E337" s="30"/>
      <c r="F337" s="30"/>
      <c r="G337" s="30"/>
      <c r="H337" s="30"/>
    </row>
    <row r="338" spans="5:8" ht="12.75">
      <c r="E338" s="30"/>
      <c r="F338" s="30"/>
      <c r="G338" s="30"/>
      <c r="H338" s="30"/>
    </row>
    <row r="339" spans="5:8" ht="12.75">
      <c r="E339" s="30"/>
      <c r="F339" s="30"/>
      <c r="G339" s="30"/>
      <c r="H339" s="30"/>
    </row>
    <row r="340" spans="5:8" ht="12.75">
      <c r="E340" s="30"/>
      <c r="F340" s="30"/>
      <c r="G340" s="30"/>
      <c r="H340" s="30"/>
    </row>
    <row r="341" spans="5:8" ht="12.75">
      <c r="E341" s="30"/>
      <c r="F341" s="30"/>
      <c r="G341" s="30"/>
      <c r="H341" s="30"/>
    </row>
    <row r="342" spans="5:8" ht="12.75">
      <c r="E342" s="30"/>
      <c r="F342" s="30"/>
      <c r="G342" s="30"/>
      <c r="H342" s="30"/>
    </row>
    <row r="343" spans="5:8" ht="12.75">
      <c r="E343" s="30"/>
      <c r="F343" s="30"/>
      <c r="G343" s="30"/>
      <c r="H343" s="30"/>
    </row>
    <row r="344" spans="5:8" ht="12.75">
      <c r="E344" s="30"/>
      <c r="F344" s="30"/>
      <c r="G344" s="30"/>
      <c r="H344" s="30"/>
    </row>
    <row r="345" spans="5:8" ht="12.75">
      <c r="E345" s="30"/>
      <c r="F345" s="30"/>
      <c r="G345" s="30"/>
      <c r="H345" s="30"/>
    </row>
    <row r="346" spans="5:8" ht="12.75">
      <c r="E346" s="30"/>
      <c r="F346" s="30"/>
      <c r="G346" s="30"/>
      <c r="H346" s="30"/>
    </row>
    <row r="347" spans="5:8" ht="12.75">
      <c r="E347" s="30"/>
      <c r="F347" s="30"/>
      <c r="G347" s="30"/>
      <c r="H347" s="30"/>
    </row>
    <row r="348" spans="5:8" ht="12.75">
      <c r="E348" s="30"/>
      <c r="F348" s="30"/>
      <c r="G348" s="30"/>
      <c r="H348" s="30"/>
    </row>
    <row r="349" spans="5:8" ht="12.75">
      <c r="E349" s="30"/>
      <c r="F349" s="30"/>
      <c r="G349" s="30"/>
      <c r="H349" s="30"/>
    </row>
    <row r="350" spans="5:8" ht="12.75">
      <c r="E350" s="30"/>
      <c r="F350" s="30"/>
      <c r="G350" s="30"/>
      <c r="H350" s="30"/>
    </row>
    <row r="351" spans="5:8" ht="12.75">
      <c r="E351" s="30"/>
      <c r="F351" s="30"/>
      <c r="G351" s="30"/>
      <c r="H351" s="30"/>
    </row>
    <row r="352" spans="5:8" ht="12.75">
      <c r="E352" s="30"/>
      <c r="F352" s="30"/>
      <c r="G352" s="30"/>
      <c r="H352" s="30"/>
    </row>
    <row r="353" spans="5:8" ht="12.75">
      <c r="E353" s="30"/>
      <c r="F353" s="30"/>
      <c r="G353" s="30"/>
      <c r="H353" s="30"/>
    </row>
    <row r="354" spans="5:8" ht="12.75">
      <c r="E354" s="30"/>
      <c r="F354" s="30"/>
      <c r="G354" s="30"/>
      <c r="H354" s="30"/>
    </row>
    <row r="355" spans="5:8" ht="12.75">
      <c r="E355" s="30"/>
      <c r="F355" s="30"/>
      <c r="G355" s="30"/>
      <c r="H355" s="30"/>
    </row>
    <row r="356" spans="5:8" ht="12.75">
      <c r="E356" s="30"/>
      <c r="F356" s="30"/>
      <c r="G356" s="30"/>
      <c r="H356" s="30"/>
    </row>
    <row r="357" spans="5:8" ht="12.75">
      <c r="E357" s="30"/>
      <c r="F357" s="30"/>
      <c r="G357" s="30"/>
      <c r="H357" s="30"/>
    </row>
    <row r="358" spans="5:8" ht="12.75">
      <c r="E358" s="30"/>
      <c r="F358" s="30"/>
      <c r="G358" s="30"/>
      <c r="H358" s="30"/>
    </row>
    <row r="359" spans="5:8" ht="12.75">
      <c r="E359" s="30"/>
      <c r="F359" s="30"/>
      <c r="G359" s="30"/>
      <c r="H359" s="30"/>
    </row>
    <row r="360" spans="5:8" ht="12.75">
      <c r="E360" s="30"/>
      <c r="F360" s="30"/>
      <c r="G360" s="30"/>
      <c r="H360" s="30"/>
    </row>
    <row r="361" spans="5:8" ht="12.75">
      <c r="E361" s="30"/>
      <c r="F361" s="30"/>
      <c r="G361" s="30"/>
      <c r="H361" s="30"/>
    </row>
    <row r="362" spans="5:8" ht="12.75">
      <c r="E362" s="30"/>
      <c r="F362" s="30"/>
      <c r="G362" s="30"/>
      <c r="H362" s="30"/>
    </row>
    <row r="363" spans="5:8" ht="12.75">
      <c r="E363" s="30"/>
      <c r="F363" s="30"/>
      <c r="G363" s="30"/>
      <c r="H363" s="30"/>
    </row>
    <row r="364" spans="5:8" ht="12.75">
      <c r="E364" s="30"/>
      <c r="F364" s="30"/>
      <c r="G364" s="30"/>
      <c r="H364" s="30"/>
    </row>
    <row r="365" spans="5:8" ht="12.75">
      <c r="E365" s="30"/>
      <c r="F365" s="30"/>
      <c r="G365" s="30"/>
      <c r="H365" s="30"/>
    </row>
    <row r="366" spans="5:8" ht="12.75">
      <c r="E366" s="30"/>
      <c r="F366" s="30"/>
      <c r="G366" s="30"/>
      <c r="H366" s="30"/>
    </row>
    <row r="367" spans="5:8" ht="12.75">
      <c r="E367" s="30"/>
      <c r="F367" s="30"/>
      <c r="G367" s="30"/>
      <c r="H367" s="30"/>
    </row>
    <row r="368" spans="5:8" ht="12.75">
      <c r="E368" s="30"/>
      <c r="F368" s="30"/>
      <c r="G368" s="30"/>
      <c r="H368" s="30"/>
    </row>
    <row r="369" spans="5:8" ht="12.75">
      <c r="E369" s="30"/>
      <c r="F369" s="30"/>
      <c r="G369" s="30"/>
      <c r="H369" s="30"/>
    </row>
    <row r="370" spans="5:8" ht="12.75">
      <c r="E370" s="30"/>
      <c r="F370" s="30"/>
      <c r="G370" s="30"/>
      <c r="H370" s="30"/>
    </row>
    <row r="371" spans="5:8" ht="12.75">
      <c r="E371" s="30"/>
      <c r="F371" s="30"/>
      <c r="G371" s="30"/>
      <c r="H371" s="30"/>
    </row>
    <row r="372" spans="5:8" ht="12.75">
      <c r="E372" s="30"/>
      <c r="F372" s="30"/>
      <c r="G372" s="30"/>
      <c r="H372" s="30"/>
    </row>
    <row r="373" spans="5:8" ht="12.75">
      <c r="E373" s="30"/>
      <c r="F373" s="30"/>
      <c r="G373" s="30"/>
      <c r="H373" s="30"/>
    </row>
    <row r="374" spans="5:8" ht="12.75">
      <c r="E374" s="30"/>
      <c r="F374" s="30"/>
      <c r="G374" s="30"/>
      <c r="H374" s="30"/>
    </row>
    <row r="375" spans="5:8" ht="12.75">
      <c r="E375" s="30"/>
      <c r="F375" s="30"/>
      <c r="G375" s="30"/>
      <c r="H375" s="30"/>
    </row>
    <row r="376" spans="5:8" ht="12.75">
      <c r="E376" s="30"/>
      <c r="F376" s="30"/>
      <c r="G376" s="30"/>
      <c r="H376" s="30"/>
    </row>
    <row r="377" spans="5:8" ht="12.75">
      <c r="E377" s="30"/>
      <c r="F377" s="30"/>
      <c r="G377" s="30"/>
      <c r="H377" s="30"/>
    </row>
    <row r="378" spans="5:8" ht="12.75">
      <c r="E378" s="30"/>
      <c r="F378" s="30"/>
      <c r="G378" s="30"/>
      <c r="H378" s="30"/>
    </row>
    <row r="379" spans="5:8" ht="12.75">
      <c r="E379" s="30"/>
      <c r="F379" s="30"/>
      <c r="G379" s="30"/>
      <c r="H379" s="30"/>
    </row>
    <row r="380" spans="5:8" ht="12.75">
      <c r="E380" s="30"/>
      <c r="F380" s="30"/>
      <c r="G380" s="30"/>
      <c r="H380" s="30"/>
    </row>
    <row r="381" spans="5:8" ht="12.75">
      <c r="E381" s="30"/>
      <c r="F381" s="30"/>
      <c r="G381" s="30"/>
      <c r="H381" s="30"/>
    </row>
    <row r="382" spans="5:8" ht="12.75">
      <c r="E382" s="30"/>
      <c r="F382" s="30"/>
      <c r="G382" s="30"/>
      <c r="H382" s="30"/>
    </row>
    <row r="383" spans="5:8" ht="12.75">
      <c r="E383" s="30"/>
      <c r="F383" s="30"/>
      <c r="G383" s="30"/>
      <c r="H383" s="30"/>
    </row>
    <row r="384" spans="5:8" ht="12.75">
      <c r="E384" s="30"/>
      <c r="F384" s="30"/>
      <c r="G384" s="30"/>
      <c r="H384" s="30"/>
    </row>
    <row r="385" spans="5:8" ht="12.75">
      <c r="E385" s="30"/>
      <c r="F385" s="30"/>
      <c r="G385" s="30"/>
      <c r="H385" s="30"/>
    </row>
    <row r="386" spans="5:8" ht="12.75">
      <c r="E386" s="30"/>
      <c r="F386" s="30"/>
      <c r="G386" s="30"/>
      <c r="H386" s="30"/>
    </row>
    <row r="387" spans="5:8" ht="12.75">
      <c r="E387" s="30"/>
      <c r="F387" s="30"/>
      <c r="G387" s="30"/>
      <c r="H387" s="30"/>
    </row>
    <row r="388" spans="5:8" ht="12.75">
      <c r="E388" s="30"/>
      <c r="F388" s="30"/>
      <c r="G388" s="30"/>
      <c r="H388" s="30"/>
    </row>
    <row r="389" spans="5:8" ht="12.75">
      <c r="E389" s="30"/>
      <c r="F389" s="30"/>
      <c r="G389" s="30"/>
      <c r="H389" s="30"/>
    </row>
    <row r="390" spans="5:8" ht="12.75">
      <c r="E390" s="30"/>
      <c r="F390" s="30"/>
      <c r="G390" s="30"/>
      <c r="H390" s="30"/>
    </row>
    <row r="391" spans="5:8" ht="12.75">
      <c r="E391" s="30"/>
      <c r="F391" s="30"/>
      <c r="G391" s="30"/>
      <c r="H391" s="30"/>
    </row>
    <row r="392" spans="5:8" ht="12.75">
      <c r="E392" s="30"/>
      <c r="F392" s="30"/>
      <c r="G392" s="30"/>
      <c r="H392" s="30"/>
    </row>
    <row r="393" spans="5:8" ht="12.75">
      <c r="E393" s="30"/>
      <c r="F393" s="30"/>
      <c r="G393" s="30"/>
      <c r="H393" s="30"/>
    </row>
    <row r="394" spans="5:8" ht="12.75">
      <c r="E394" s="30"/>
      <c r="F394" s="30"/>
      <c r="G394" s="30"/>
      <c r="H394" s="30"/>
    </row>
    <row r="395" spans="5:8" ht="12.75">
      <c r="E395" s="30"/>
      <c r="F395" s="30"/>
      <c r="G395" s="30"/>
      <c r="H395" s="30"/>
    </row>
    <row r="396" spans="5:8" ht="12.75">
      <c r="E396" s="30"/>
      <c r="F396" s="30"/>
      <c r="G396" s="30"/>
      <c r="H396" s="30"/>
    </row>
    <row r="397" spans="5:8" ht="12.75">
      <c r="E397" s="30"/>
      <c r="F397" s="30"/>
      <c r="G397" s="30"/>
      <c r="H397" s="30"/>
    </row>
    <row r="398" spans="5:8" ht="12.75">
      <c r="E398" s="30"/>
      <c r="F398" s="30"/>
      <c r="G398" s="30"/>
      <c r="H398" s="30"/>
    </row>
    <row r="399" spans="5:8" ht="12.75">
      <c r="E399" s="30"/>
      <c r="F399" s="30"/>
      <c r="G399" s="30"/>
      <c r="H399" s="30"/>
    </row>
    <row r="400" spans="5:8" ht="12.75">
      <c r="E400" s="30"/>
      <c r="F400" s="30"/>
      <c r="G400" s="30"/>
      <c r="H400" s="30"/>
    </row>
    <row r="401" spans="5:8" ht="12.75">
      <c r="E401" s="30"/>
      <c r="F401" s="30"/>
      <c r="G401" s="30"/>
      <c r="H401" s="30"/>
    </row>
    <row r="402" spans="5:8" ht="12.75">
      <c r="E402" s="30"/>
      <c r="F402" s="30"/>
      <c r="G402" s="30"/>
      <c r="H402" s="30"/>
    </row>
    <row r="403" spans="5:8" ht="12.75">
      <c r="E403" s="30"/>
      <c r="F403" s="30"/>
      <c r="G403" s="30"/>
      <c r="H403" s="30"/>
    </row>
    <row r="404" spans="5:8" ht="12.75">
      <c r="E404" s="30"/>
      <c r="F404" s="30"/>
      <c r="G404" s="30"/>
      <c r="H404" s="30"/>
    </row>
    <row r="405" spans="5:8" ht="12.75">
      <c r="E405" s="30"/>
      <c r="F405" s="30"/>
      <c r="G405" s="30"/>
      <c r="H405" s="30"/>
    </row>
    <row r="406" spans="5:8" ht="12.75">
      <c r="E406" s="30"/>
      <c r="F406" s="30"/>
      <c r="G406" s="30"/>
      <c r="H406" s="30"/>
    </row>
    <row r="407" spans="5:8" ht="12.75">
      <c r="E407" s="30"/>
      <c r="F407" s="30"/>
      <c r="G407" s="30"/>
      <c r="H407" s="30"/>
    </row>
    <row r="408" spans="5:8" ht="12.75">
      <c r="E408" s="30"/>
      <c r="F408" s="30"/>
      <c r="G408" s="30"/>
      <c r="H408" s="30"/>
    </row>
    <row r="409" spans="5:8" ht="12.75">
      <c r="E409" s="30"/>
      <c r="F409" s="30"/>
      <c r="G409" s="30"/>
      <c r="H409" s="30"/>
    </row>
    <row r="410" spans="5:8" ht="12.75">
      <c r="E410" s="30"/>
      <c r="F410" s="30"/>
      <c r="G410" s="30"/>
      <c r="H410" s="30"/>
    </row>
    <row r="411" spans="5:8" ht="12.75">
      <c r="E411" s="30"/>
      <c r="F411" s="30"/>
      <c r="G411" s="30"/>
      <c r="H411" s="30"/>
    </row>
    <row r="412" spans="5:8" ht="12.75">
      <c r="E412" s="30"/>
      <c r="F412" s="30"/>
      <c r="G412" s="30"/>
      <c r="H412" s="30"/>
    </row>
    <row r="413" spans="5:8" ht="12.75">
      <c r="E413" s="30"/>
      <c r="F413" s="30"/>
      <c r="G413" s="30"/>
      <c r="H413" s="30"/>
    </row>
    <row r="414" spans="5:8" ht="12.75">
      <c r="E414" s="30"/>
      <c r="F414" s="30"/>
      <c r="G414" s="30"/>
      <c r="H414" s="30"/>
    </row>
    <row r="415" spans="5:8" ht="12.75">
      <c r="E415" s="30"/>
      <c r="F415" s="30"/>
      <c r="G415" s="30"/>
      <c r="H415" s="30"/>
    </row>
    <row r="416" spans="5:8" ht="12.75">
      <c r="E416" s="30"/>
      <c r="F416" s="30"/>
      <c r="G416" s="30"/>
      <c r="H416" s="30"/>
    </row>
    <row r="417" spans="5:8" ht="12.75">
      <c r="E417" s="30"/>
      <c r="F417" s="30"/>
      <c r="G417" s="30"/>
      <c r="H417" s="30"/>
    </row>
    <row r="418" spans="5:8" ht="12.75">
      <c r="E418" s="30"/>
      <c r="F418" s="30"/>
      <c r="G418" s="30"/>
      <c r="H418" s="30"/>
    </row>
    <row r="419" spans="5:8" ht="12.75">
      <c r="E419" s="30"/>
      <c r="F419" s="30"/>
      <c r="G419" s="30"/>
      <c r="H419" s="30"/>
    </row>
    <row r="420" spans="5:8" ht="12.75">
      <c r="E420" s="30"/>
      <c r="F420" s="30"/>
      <c r="G420" s="30"/>
      <c r="H420" s="30"/>
    </row>
    <row r="421" spans="5:8" ht="12.75">
      <c r="E421" s="30"/>
      <c r="F421" s="30"/>
      <c r="G421" s="30"/>
      <c r="H421" s="30"/>
    </row>
    <row r="422" spans="5:8" ht="12.75">
      <c r="E422" s="30"/>
      <c r="F422" s="30"/>
      <c r="G422" s="30"/>
      <c r="H422" s="30"/>
    </row>
    <row r="423" spans="5:8" ht="12.75">
      <c r="E423" s="30"/>
      <c r="F423" s="30"/>
      <c r="G423" s="30"/>
      <c r="H423" s="30"/>
    </row>
    <row r="424" spans="5:8" ht="12.75">
      <c r="E424" s="30"/>
      <c r="F424" s="30"/>
      <c r="G424" s="30"/>
      <c r="H424" s="30"/>
    </row>
    <row r="425" spans="5:8" ht="12.75">
      <c r="E425" s="30"/>
      <c r="F425" s="30"/>
      <c r="G425" s="30"/>
      <c r="H425" s="30"/>
    </row>
    <row r="426" spans="5:8" ht="12.75">
      <c r="E426" s="30"/>
      <c r="F426" s="30"/>
      <c r="G426" s="30"/>
      <c r="H426" s="30"/>
    </row>
    <row r="427" spans="5:8" ht="12.75">
      <c r="E427" s="30"/>
      <c r="F427" s="30"/>
      <c r="G427" s="30"/>
      <c r="H427" s="30"/>
    </row>
    <row r="428" spans="5:8" ht="12.75">
      <c r="E428" s="30"/>
      <c r="F428" s="30"/>
      <c r="G428" s="30"/>
      <c r="H428" s="30"/>
    </row>
    <row r="429" spans="5:8" ht="12.75">
      <c r="E429" s="30"/>
      <c r="F429" s="30"/>
      <c r="G429" s="30"/>
      <c r="H429" s="30"/>
    </row>
    <row r="430" spans="5:8" ht="12.75">
      <c r="E430" s="30"/>
      <c r="F430" s="30"/>
      <c r="G430" s="30"/>
      <c r="H430" s="30"/>
    </row>
    <row r="431" spans="5:8" ht="12.75">
      <c r="E431" s="30"/>
      <c r="F431" s="30"/>
      <c r="G431" s="30"/>
      <c r="H431" s="30"/>
    </row>
    <row r="432" spans="5:8" ht="12.75">
      <c r="E432" s="30"/>
      <c r="F432" s="30"/>
      <c r="G432" s="30"/>
      <c r="H432" s="30"/>
    </row>
    <row r="433" spans="5:8" ht="12.75">
      <c r="E433" s="30"/>
      <c r="F433" s="30"/>
      <c r="G433" s="30"/>
      <c r="H433" s="30"/>
    </row>
    <row r="434" spans="5:8" ht="12.75">
      <c r="E434" s="30"/>
      <c r="F434" s="30"/>
      <c r="G434" s="30"/>
      <c r="H434" s="30"/>
    </row>
    <row r="435" spans="5:8" ht="12.75">
      <c r="E435" s="30"/>
      <c r="F435" s="30"/>
      <c r="G435" s="30"/>
      <c r="H435" s="30"/>
    </row>
    <row r="436" spans="5:8" ht="12.75">
      <c r="E436" s="30"/>
      <c r="F436" s="30"/>
      <c r="G436" s="30"/>
      <c r="H436" s="30"/>
    </row>
    <row r="437" spans="5:8" ht="12.75">
      <c r="E437" s="30"/>
      <c r="F437" s="30"/>
      <c r="G437" s="30"/>
      <c r="H437" s="30"/>
    </row>
    <row r="438" spans="5:8" ht="12.75">
      <c r="E438" s="30"/>
      <c r="F438" s="30"/>
      <c r="G438" s="30"/>
      <c r="H438" s="30"/>
    </row>
    <row r="439" spans="5:8" ht="12.75">
      <c r="E439" s="30"/>
      <c r="F439" s="30"/>
      <c r="G439" s="30"/>
      <c r="H439" s="30"/>
    </row>
    <row r="440" spans="5:8" ht="12.75">
      <c r="E440" s="30"/>
      <c r="F440" s="30"/>
      <c r="G440" s="30"/>
      <c r="H440" s="30"/>
    </row>
    <row r="441" spans="5:8" ht="12.75">
      <c r="E441" s="30"/>
      <c r="F441" s="30"/>
      <c r="G441" s="30"/>
      <c r="H441" s="30"/>
    </row>
    <row r="442" spans="5:8" ht="12.75">
      <c r="E442" s="30"/>
      <c r="F442" s="30"/>
      <c r="G442" s="30"/>
      <c r="H442" s="30"/>
    </row>
    <row r="443" spans="5:8" ht="12.75">
      <c r="E443" s="30"/>
      <c r="F443" s="30"/>
      <c r="G443" s="30"/>
      <c r="H443" s="30"/>
    </row>
    <row r="444" spans="5:8" ht="12.75">
      <c r="E444" s="30"/>
      <c r="F444" s="30"/>
      <c r="G444" s="30"/>
      <c r="H444" s="30"/>
    </row>
    <row r="445" spans="5:8" ht="12.75">
      <c r="E445" s="30"/>
      <c r="F445" s="30"/>
      <c r="G445" s="30"/>
      <c r="H445" s="30"/>
    </row>
    <row r="446" spans="5:8" ht="12.75">
      <c r="E446" s="30"/>
      <c r="F446" s="30"/>
      <c r="G446" s="30"/>
      <c r="H446" s="30"/>
    </row>
    <row r="447" spans="5:8" ht="12.75">
      <c r="E447" s="30"/>
      <c r="F447" s="30"/>
      <c r="G447" s="30"/>
      <c r="H447" s="30"/>
    </row>
    <row r="448" spans="5:8" ht="12.75">
      <c r="E448" s="30"/>
      <c r="F448" s="30"/>
      <c r="G448" s="30"/>
      <c r="H448" s="30"/>
    </row>
    <row r="449" spans="5:8" ht="12.75">
      <c r="E449" s="30"/>
      <c r="F449" s="30"/>
      <c r="G449" s="30"/>
      <c r="H449" s="30"/>
    </row>
    <row r="450" spans="5:8" ht="12.75">
      <c r="E450" s="30"/>
      <c r="F450" s="30"/>
      <c r="G450" s="30"/>
      <c r="H450" s="30"/>
    </row>
    <row r="451" spans="5:8" ht="12.75">
      <c r="E451" s="30"/>
      <c r="F451" s="30"/>
      <c r="G451" s="30"/>
      <c r="H451" s="30"/>
    </row>
    <row r="452" spans="5:8" ht="12.75">
      <c r="E452" s="30"/>
      <c r="F452" s="30"/>
      <c r="G452" s="30"/>
      <c r="H452" s="30"/>
    </row>
    <row r="453" spans="5:8" ht="12.75">
      <c r="E453" s="30"/>
      <c r="F453" s="30"/>
      <c r="G453" s="30"/>
      <c r="H453" s="30"/>
    </row>
    <row r="454" spans="5:8" ht="12.75">
      <c r="E454" s="30"/>
      <c r="F454" s="30"/>
      <c r="G454" s="30"/>
      <c r="H454" s="30"/>
    </row>
    <row r="455" spans="5:8" ht="12.75">
      <c r="E455" s="30"/>
      <c r="F455" s="30"/>
      <c r="G455" s="30"/>
      <c r="H455" s="30"/>
    </row>
    <row r="456" spans="5:8" ht="12.75">
      <c r="E456" s="30"/>
      <c r="F456" s="30"/>
      <c r="G456" s="30"/>
      <c r="H456" s="30"/>
    </row>
    <row r="457" spans="5:8" ht="12.75">
      <c r="E457" s="30"/>
      <c r="F457" s="30"/>
      <c r="G457" s="30"/>
      <c r="H457" s="30"/>
    </row>
    <row r="458" spans="5:8" ht="12.75">
      <c r="E458" s="30"/>
      <c r="F458" s="30"/>
      <c r="G458" s="30"/>
      <c r="H458" s="30"/>
    </row>
    <row r="459" spans="5:8" ht="12.75">
      <c r="E459" s="30"/>
      <c r="F459" s="30"/>
      <c r="G459" s="30"/>
      <c r="H459" s="30"/>
    </row>
    <row r="460" spans="5:8" ht="12.75">
      <c r="E460" s="30"/>
      <c r="F460" s="30"/>
      <c r="G460" s="30"/>
      <c r="H460" s="30"/>
    </row>
    <row r="461" spans="5:8" ht="12.75">
      <c r="E461" s="30"/>
      <c r="F461" s="30"/>
      <c r="G461" s="30"/>
      <c r="H461" s="30"/>
    </row>
    <row r="462" spans="5:8" ht="12.75">
      <c r="E462" s="30"/>
      <c r="F462" s="30"/>
      <c r="G462" s="30"/>
      <c r="H462" s="30"/>
    </row>
    <row r="463" spans="5:8" ht="12.75">
      <c r="E463" s="30"/>
      <c r="F463" s="30"/>
      <c r="G463" s="30"/>
      <c r="H463" s="30"/>
    </row>
    <row r="464" spans="5:8" ht="12.75">
      <c r="E464" s="30"/>
      <c r="F464" s="30"/>
      <c r="G464" s="30"/>
      <c r="H464" s="30"/>
    </row>
    <row r="465" spans="5:8" ht="12.75">
      <c r="E465" s="30"/>
      <c r="F465" s="30"/>
      <c r="G465" s="30"/>
      <c r="H465" s="30"/>
    </row>
    <row r="466" spans="5:8" ht="12.75">
      <c r="E466" s="30"/>
      <c r="F466" s="30"/>
      <c r="G466" s="30"/>
      <c r="H466" s="30"/>
    </row>
    <row r="467" spans="5:8" ht="12.75">
      <c r="E467" s="30"/>
      <c r="F467" s="30"/>
      <c r="G467" s="30"/>
      <c r="H467" s="30"/>
    </row>
    <row r="468" spans="5:8" ht="12.75">
      <c r="E468" s="30"/>
      <c r="F468" s="30"/>
      <c r="G468" s="30"/>
      <c r="H468" s="30"/>
    </row>
    <row r="469" spans="5:8" ht="12.75">
      <c r="E469" s="30"/>
      <c r="F469" s="30"/>
      <c r="G469" s="30"/>
      <c r="H469" s="30"/>
    </row>
    <row r="470" spans="5:8" ht="12.75">
      <c r="E470" s="30"/>
      <c r="F470" s="30"/>
      <c r="G470" s="30"/>
      <c r="H470" s="30"/>
    </row>
    <row r="471" spans="5:8" ht="12.75">
      <c r="E471" s="30"/>
      <c r="F471" s="30"/>
      <c r="G471" s="30"/>
      <c r="H471" s="30"/>
    </row>
    <row r="472" spans="5:8" ht="12.75">
      <c r="E472" s="30"/>
      <c r="F472" s="30"/>
      <c r="G472" s="30"/>
      <c r="H472" s="30"/>
    </row>
    <row r="473" spans="5:8" ht="12.75">
      <c r="E473" s="30"/>
      <c r="F473" s="30"/>
      <c r="G473" s="30"/>
      <c r="H473" s="30"/>
    </row>
    <row r="474" spans="5:8" ht="12.75">
      <c r="E474" s="30"/>
      <c r="F474" s="30"/>
      <c r="G474" s="30"/>
      <c r="H474" s="30"/>
    </row>
    <row r="475" spans="5:8" ht="12.75">
      <c r="E475" s="30"/>
      <c r="F475" s="30"/>
      <c r="G475" s="30"/>
      <c r="H475" s="30"/>
    </row>
    <row r="476" spans="5:8" ht="12.75">
      <c r="E476" s="30"/>
      <c r="F476" s="30"/>
      <c r="G476" s="30"/>
      <c r="H476" s="30"/>
    </row>
    <row r="477" spans="5:8" ht="12.75">
      <c r="E477" s="30"/>
      <c r="F477" s="30"/>
      <c r="G477" s="30"/>
      <c r="H477" s="30"/>
    </row>
    <row r="478" spans="5:8" ht="12.75">
      <c r="E478" s="30"/>
      <c r="F478" s="30"/>
      <c r="G478" s="30"/>
      <c r="H478" s="30"/>
    </row>
    <row r="479" spans="5:8" ht="12.75">
      <c r="E479" s="30"/>
      <c r="F479" s="30"/>
      <c r="G479" s="30"/>
      <c r="H479" s="30"/>
    </row>
    <row r="480" spans="5:8" ht="12.75">
      <c r="E480" s="30"/>
      <c r="F480" s="30"/>
      <c r="G480" s="30"/>
      <c r="H480" s="30"/>
    </row>
    <row r="481" spans="5:8" ht="12.75">
      <c r="E481" s="30"/>
      <c r="F481" s="30"/>
      <c r="G481" s="30"/>
      <c r="H481" s="30"/>
    </row>
    <row r="482" spans="5:8" ht="12.75">
      <c r="E482" s="30"/>
      <c r="F482" s="30"/>
      <c r="G482" s="30"/>
      <c r="H482" s="30"/>
    </row>
    <row r="483" spans="5:8" ht="12.75">
      <c r="E483" s="30"/>
      <c r="F483" s="30"/>
      <c r="G483" s="30"/>
      <c r="H483" s="30"/>
    </row>
    <row r="484" spans="5:8" ht="12.75">
      <c r="E484" s="30"/>
      <c r="F484" s="30"/>
      <c r="G484" s="30"/>
      <c r="H484" s="30"/>
    </row>
    <row r="485" spans="5:8" ht="12.75">
      <c r="E485" s="30"/>
      <c r="F485" s="30"/>
      <c r="G485" s="30"/>
      <c r="H485" s="30"/>
    </row>
    <row r="486" spans="5:8" ht="12.75">
      <c r="E486" s="30"/>
      <c r="F486" s="30"/>
      <c r="G486" s="30"/>
      <c r="H486" s="30"/>
    </row>
    <row r="487" spans="5:8" ht="12.75">
      <c r="E487" s="30"/>
      <c r="F487" s="30"/>
      <c r="G487" s="30"/>
      <c r="H487" s="30"/>
    </row>
    <row r="488" spans="5:8" ht="12.75">
      <c r="E488" s="30"/>
      <c r="F488" s="30"/>
      <c r="G488" s="30"/>
      <c r="H488" s="30"/>
    </row>
    <row r="489" spans="5:8" ht="12.75">
      <c r="E489" s="30"/>
      <c r="F489" s="30"/>
      <c r="G489" s="30"/>
      <c r="H489" s="30"/>
    </row>
  </sheetData>
  <mergeCells count="16">
    <mergeCell ref="I3:J3"/>
    <mergeCell ref="I5:J5"/>
    <mergeCell ref="O3:P3"/>
    <mergeCell ref="K5:L5"/>
    <mergeCell ref="M5:N5"/>
    <mergeCell ref="O5:P5"/>
    <mergeCell ref="K3:L3"/>
    <mergeCell ref="M3:N3"/>
    <mergeCell ref="U3:V3"/>
    <mergeCell ref="W3:X3"/>
    <mergeCell ref="U5:V5"/>
    <mergeCell ref="W5:X5"/>
    <mergeCell ref="Q3:R3"/>
    <mergeCell ref="S3:T3"/>
    <mergeCell ref="Q5:R5"/>
    <mergeCell ref="S5:T5"/>
  </mergeCells>
  <printOptions gridLines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showZeros="0" workbookViewId="0" topLeftCell="A1">
      <pane xSplit="2" ySplit="5" topLeftCell="C6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D19" sqref="D19"/>
    </sheetView>
  </sheetViews>
  <sheetFormatPr defaultColWidth="11.421875" defaultRowHeight="12.75"/>
  <cols>
    <col min="1" max="1" width="19.28125" style="0" customWidth="1"/>
    <col min="2" max="2" width="10.140625" style="0" customWidth="1"/>
    <col min="3" max="3" width="4.421875" style="0" customWidth="1"/>
    <col min="4" max="4" width="27.7109375" style="0" customWidth="1"/>
    <col min="5" max="8" width="6.140625" style="0" customWidth="1"/>
    <col min="9" max="9" width="4.8515625" style="0" customWidth="1"/>
    <col min="10" max="10" width="6.421875" style="0" customWidth="1"/>
    <col min="11" max="11" width="4.8515625" style="0" customWidth="1"/>
    <col min="12" max="12" width="5.8515625" style="0" customWidth="1"/>
    <col min="13" max="13" width="4.8515625" style="0" customWidth="1"/>
    <col min="14" max="14" width="5.7109375" style="0" customWidth="1"/>
    <col min="15" max="16" width="5.57421875" style="0" customWidth="1"/>
    <col min="17" max="17" width="5.140625" style="0" customWidth="1"/>
    <col min="18" max="18" width="6.00390625" style="0" customWidth="1"/>
    <col min="19" max="19" width="5.7109375" style="0" customWidth="1"/>
    <col min="20" max="20" width="5.28125" style="0" customWidth="1"/>
    <col min="21" max="21" width="5.8515625" style="0" customWidth="1"/>
    <col min="22" max="23" width="5.7109375" style="0" customWidth="1"/>
    <col min="24" max="24" width="5.8515625" style="0" customWidth="1"/>
    <col min="25" max="26" width="7.8515625" style="0" bestFit="1" customWidth="1"/>
    <col min="27" max="27" width="6.7109375" style="0" customWidth="1"/>
    <col min="28" max="28" width="6.421875" style="0" customWidth="1"/>
  </cols>
  <sheetData>
    <row r="1" spans="1:28" ht="22.5">
      <c r="A1" s="42" t="s">
        <v>225</v>
      </c>
      <c r="B1" s="1"/>
      <c r="C1" s="1"/>
      <c r="D1" s="1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97"/>
      <c r="AB1" s="98"/>
    </row>
    <row r="2" spans="1:28" ht="12.75">
      <c r="A2" s="4" t="s">
        <v>0</v>
      </c>
      <c r="B2" s="5"/>
      <c r="C2" s="7" t="s">
        <v>5</v>
      </c>
      <c r="D2" s="6" t="s">
        <v>1</v>
      </c>
      <c r="E2" s="8" t="s">
        <v>6</v>
      </c>
      <c r="F2" s="61" t="s">
        <v>2</v>
      </c>
      <c r="G2" s="61" t="s">
        <v>3</v>
      </c>
      <c r="H2" s="62" t="s">
        <v>130</v>
      </c>
      <c r="I2" s="57" t="s">
        <v>17</v>
      </c>
      <c r="J2" s="10" t="s">
        <v>16</v>
      </c>
      <c r="K2" s="10" t="s">
        <v>15</v>
      </c>
      <c r="L2" s="10" t="s">
        <v>14</v>
      </c>
      <c r="M2" s="10" t="s">
        <v>42</v>
      </c>
      <c r="N2" s="10" t="s">
        <v>13</v>
      </c>
      <c r="O2" s="10" t="s">
        <v>18</v>
      </c>
      <c r="P2" s="10" t="s">
        <v>19</v>
      </c>
      <c r="Q2" s="10" t="s">
        <v>20</v>
      </c>
      <c r="R2" s="10" t="s">
        <v>21</v>
      </c>
      <c r="S2" s="10" t="s">
        <v>22</v>
      </c>
      <c r="T2" s="10" t="s">
        <v>23</v>
      </c>
      <c r="U2" s="10" t="s">
        <v>66</v>
      </c>
      <c r="V2" s="10" t="s">
        <v>67</v>
      </c>
      <c r="W2" s="10" t="s">
        <v>68</v>
      </c>
      <c r="X2" s="10" t="s">
        <v>69</v>
      </c>
      <c r="Y2" s="10" t="s">
        <v>70</v>
      </c>
      <c r="Z2" s="8" t="s">
        <v>2</v>
      </c>
      <c r="AA2" s="14" t="s">
        <v>3</v>
      </c>
      <c r="AB2" s="62" t="s">
        <v>130</v>
      </c>
    </row>
    <row r="3" spans="1:28" ht="12.75">
      <c r="A3" s="12"/>
      <c r="B3" s="24"/>
      <c r="C3" s="25"/>
      <c r="D3" s="13"/>
      <c r="E3" s="14"/>
      <c r="F3" s="63" t="s">
        <v>4</v>
      </c>
      <c r="G3" s="63"/>
      <c r="H3" s="64" t="s">
        <v>131</v>
      </c>
      <c r="I3" s="141" t="s">
        <v>137</v>
      </c>
      <c r="J3" s="142"/>
      <c r="K3" s="143" t="s">
        <v>138</v>
      </c>
      <c r="L3" s="144"/>
      <c r="M3" s="139" t="s">
        <v>139</v>
      </c>
      <c r="N3" s="140"/>
      <c r="O3" s="139" t="s">
        <v>140</v>
      </c>
      <c r="P3" s="140"/>
      <c r="Q3" s="139" t="s">
        <v>141</v>
      </c>
      <c r="R3" s="140"/>
      <c r="S3" s="146" t="s">
        <v>142</v>
      </c>
      <c r="T3" s="142"/>
      <c r="U3" s="139" t="s">
        <v>144</v>
      </c>
      <c r="V3" s="140"/>
      <c r="W3" s="139" t="s">
        <v>145</v>
      </c>
      <c r="X3" s="140"/>
      <c r="Y3" s="45" t="s">
        <v>146</v>
      </c>
      <c r="Z3" s="14" t="s">
        <v>4</v>
      </c>
      <c r="AA3" s="14"/>
      <c r="AB3" s="64" t="s">
        <v>131</v>
      </c>
    </row>
    <row r="4" spans="1:28" ht="12.75">
      <c r="A4" s="12"/>
      <c r="B4" s="24"/>
      <c r="C4" s="25"/>
      <c r="D4" s="13"/>
      <c r="E4" s="14"/>
      <c r="F4" s="63"/>
      <c r="G4" s="63"/>
      <c r="H4" s="64"/>
      <c r="I4" s="25" t="s">
        <v>7</v>
      </c>
      <c r="J4" s="16" t="s">
        <v>8</v>
      </c>
      <c r="K4" s="15" t="s">
        <v>7</v>
      </c>
      <c r="L4" s="16" t="s">
        <v>8</v>
      </c>
      <c r="M4" s="15" t="s">
        <v>7</v>
      </c>
      <c r="N4" s="16" t="s">
        <v>8</v>
      </c>
      <c r="O4" s="15" t="s">
        <v>7</v>
      </c>
      <c r="P4" s="16" t="s">
        <v>8</v>
      </c>
      <c r="Q4" s="15" t="s">
        <v>7</v>
      </c>
      <c r="R4" s="16" t="s">
        <v>8</v>
      </c>
      <c r="S4" s="15" t="s">
        <v>8</v>
      </c>
      <c r="T4" s="16" t="s">
        <v>7</v>
      </c>
      <c r="U4" s="15" t="s">
        <v>8</v>
      </c>
      <c r="V4" s="16" t="s">
        <v>7</v>
      </c>
      <c r="W4" s="15" t="s">
        <v>7</v>
      </c>
      <c r="X4" s="16" t="s">
        <v>7</v>
      </c>
      <c r="Y4" s="17" t="s">
        <v>8</v>
      </c>
      <c r="Z4" s="14"/>
      <c r="AA4" s="14"/>
      <c r="AB4" s="92"/>
    </row>
    <row r="5" spans="1:28" ht="12.75">
      <c r="A5" s="18"/>
      <c r="B5" s="19"/>
      <c r="C5" s="21"/>
      <c r="D5" s="20"/>
      <c r="E5" s="22"/>
      <c r="F5" s="65"/>
      <c r="G5" s="77"/>
      <c r="H5" s="56"/>
      <c r="I5" s="145" t="s">
        <v>83</v>
      </c>
      <c r="J5" s="138"/>
      <c r="K5" s="137" t="s">
        <v>81</v>
      </c>
      <c r="L5" s="138"/>
      <c r="M5" s="137" t="s">
        <v>80</v>
      </c>
      <c r="N5" s="138"/>
      <c r="O5" s="137" t="s">
        <v>65</v>
      </c>
      <c r="P5" s="138"/>
      <c r="Q5" s="137" t="s">
        <v>82</v>
      </c>
      <c r="R5" s="138"/>
      <c r="S5" s="137" t="s">
        <v>143</v>
      </c>
      <c r="T5" s="138"/>
      <c r="U5" s="137" t="s">
        <v>106</v>
      </c>
      <c r="V5" s="138"/>
      <c r="W5" s="137" t="s">
        <v>132</v>
      </c>
      <c r="X5" s="138"/>
      <c r="Y5" s="46" t="s">
        <v>132</v>
      </c>
      <c r="Z5" s="23"/>
      <c r="AA5" s="22"/>
      <c r="AB5" s="92"/>
    </row>
    <row r="6" spans="1:28" ht="12.75">
      <c r="A6" s="32" t="s">
        <v>158</v>
      </c>
      <c r="B6" s="26" t="s">
        <v>134</v>
      </c>
      <c r="C6" s="29">
        <v>94</v>
      </c>
      <c r="D6" s="31" t="s">
        <v>159</v>
      </c>
      <c r="E6" s="29" t="s">
        <v>113</v>
      </c>
      <c r="F6" s="59">
        <f>SUM(I6:Y6)-K6</f>
        <v>240</v>
      </c>
      <c r="G6" s="59">
        <v>1</v>
      </c>
      <c r="H6" s="78">
        <f aca="true" t="shared" si="0" ref="H6:H25">COUNT(I6:Y6)</f>
        <v>12</v>
      </c>
      <c r="I6" s="74" t="s">
        <v>108</v>
      </c>
      <c r="J6" s="75"/>
      <c r="K6" s="112">
        <v>11</v>
      </c>
      <c r="L6" s="29">
        <v>20</v>
      </c>
      <c r="M6" s="29">
        <v>25</v>
      </c>
      <c r="N6" s="29">
        <v>25</v>
      </c>
      <c r="O6" s="29">
        <v>25</v>
      </c>
      <c r="P6" s="29">
        <v>25</v>
      </c>
      <c r="Q6" s="29">
        <v>15</v>
      </c>
      <c r="R6" s="29">
        <v>20</v>
      </c>
      <c r="S6" s="29">
        <v>25</v>
      </c>
      <c r="T6" s="105" t="s">
        <v>250</v>
      </c>
      <c r="U6" s="29"/>
      <c r="V6" s="29"/>
      <c r="W6" s="29">
        <v>15</v>
      </c>
      <c r="X6" s="29">
        <v>20</v>
      </c>
      <c r="Y6" s="29">
        <v>25</v>
      </c>
      <c r="Z6" s="95">
        <f>SUM(I6:Y6)-K6</f>
        <v>240</v>
      </c>
      <c r="AA6" s="95">
        <f aca="true" t="shared" si="1" ref="AA6:AB8">G6</f>
        <v>1</v>
      </c>
      <c r="AB6" s="96">
        <f t="shared" si="1"/>
        <v>12</v>
      </c>
    </row>
    <row r="7" spans="1:28" ht="12.75">
      <c r="A7" s="32" t="s">
        <v>56</v>
      </c>
      <c r="B7" s="34" t="s">
        <v>52</v>
      </c>
      <c r="C7" s="29">
        <v>93</v>
      </c>
      <c r="D7" s="27" t="s">
        <v>55</v>
      </c>
      <c r="E7" s="29" t="s">
        <v>9</v>
      </c>
      <c r="F7" s="59">
        <f aca="true" t="shared" si="2" ref="F7:F12">SUM(I7:Y7)</f>
        <v>188</v>
      </c>
      <c r="G7" s="59">
        <f aca="true" t="shared" si="3" ref="G7:G26">G6+1</f>
        <v>2</v>
      </c>
      <c r="H7" s="78">
        <f t="shared" si="0"/>
        <v>11</v>
      </c>
      <c r="I7" s="74" t="s">
        <v>232</v>
      </c>
      <c r="J7" s="74"/>
      <c r="K7" s="29">
        <v>15</v>
      </c>
      <c r="L7" s="29">
        <v>25</v>
      </c>
      <c r="M7" s="29">
        <v>8</v>
      </c>
      <c r="N7" s="29"/>
      <c r="O7" s="29">
        <v>6</v>
      </c>
      <c r="P7" s="29">
        <v>8</v>
      </c>
      <c r="Q7" s="29">
        <v>25</v>
      </c>
      <c r="R7" s="29">
        <v>25</v>
      </c>
      <c r="S7" s="29">
        <v>15</v>
      </c>
      <c r="T7" s="29"/>
      <c r="U7" s="29">
        <v>25</v>
      </c>
      <c r="V7" s="29">
        <v>25</v>
      </c>
      <c r="W7" s="29"/>
      <c r="X7" s="29">
        <v>11</v>
      </c>
      <c r="Y7" s="29"/>
      <c r="Z7" s="95">
        <f>SUM(I7:Y7)</f>
        <v>188</v>
      </c>
      <c r="AA7" s="95">
        <f t="shared" si="1"/>
        <v>2</v>
      </c>
      <c r="AB7" s="96">
        <f t="shared" si="1"/>
        <v>11</v>
      </c>
    </row>
    <row r="8" spans="1:28" ht="12.75">
      <c r="A8" s="32" t="s">
        <v>201</v>
      </c>
      <c r="B8" s="34" t="s">
        <v>202</v>
      </c>
      <c r="C8" s="29">
        <v>93</v>
      </c>
      <c r="D8" s="34" t="s">
        <v>55</v>
      </c>
      <c r="E8" s="29" t="s">
        <v>9</v>
      </c>
      <c r="F8" s="59">
        <f t="shared" si="2"/>
        <v>171</v>
      </c>
      <c r="G8" s="59">
        <f>G7+1</f>
        <v>3</v>
      </c>
      <c r="H8" s="78">
        <f>COUNT(I8:Y8)</f>
        <v>11</v>
      </c>
      <c r="I8" s="105" t="s">
        <v>250</v>
      </c>
      <c r="J8" s="74"/>
      <c r="K8" s="29"/>
      <c r="L8" s="29"/>
      <c r="M8" s="29">
        <v>20</v>
      </c>
      <c r="N8" s="29">
        <v>11</v>
      </c>
      <c r="O8" s="29">
        <v>8</v>
      </c>
      <c r="P8" s="29">
        <v>15</v>
      </c>
      <c r="Q8" s="29">
        <v>20</v>
      </c>
      <c r="R8" s="29">
        <v>8</v>
      </c>
      <c r="S8" s="29">
        <v>4</v>
      </c>
      <c r="T8" s="29"/>
      <c r="U8" s="29">
        <v>20</v>
      </c>
      <c r="V8" s="29">
        <v>20</v>
      </c>
      <c r="W8" s="29">
        <v>25</v>
      </c>
      <c r="X8" s="29"/>
      <c r="Y8" s="29">
        <v>20</v>
      </c>
      <c r="Z8" s="95">
        <f>SUM(I8:Y8)</f>
        <v>171</v>
      </c>
      <c r="AA8" s="95">
        <f t="shared" si="1"/>
        <v>3</v>
      </c>
      <c r="AB8" s="96">
        <f t="shared" si="1"/>
        <v>11</v>
      </c>
    </row>
    <row r="9" spans="1:28" ht="12.75">
      <c r="A9" s="32" t="s">
        <v>90</v>
      </c>
      <c r="B9" s="26" t="s">
        <v>44</v>
      </c>
      <c r="C9" s="29">
        <v>93</v>
      </c>
      <c r="D9" s="31" t="s">
        <v>41</v>
      </c>
      <c r="E9" s="29" t="s">
        <v>10</v>
      </c>
      <c r="F9" s="59">
        <f t="shared" si="2"/>
        <v>156</v>
      </c>
      <c r="G9" s="59">
        <f>G8+1</f>
        <v>4</v>
      </c>
      <c r="H9" s="78">
        <f>COUNT(I9:Y9)</f>
        <v>9</v>
      </c>
      <c r="I9" s="74" t="s">
        <v>283</v>
      </c>
      <c r="J9" s="75"/>
      <c r="K9" s="29">
        <v>25</v>
      </c>
      <c r="L9" s="29">
        <v>15</v>
      </c>
      <c r="M9" s="29">
        <v>15</v>
      </c>
      <c r="N9" s="29">
        <v>15</v>
      </c>
      <c r="O9" s="29">
        <v>20</v>
      </c>
      <c r="P9" s="29">
        <v>20</v>
      </c>
      <c r="Q9" s="29"/>
      <c r="R9" s="29"/>
      <c r="S9" s="29">
        <v>20</v>
      </c>
      <c r="T9" s="29"/>
      <c r="U9" s="29"/>
      <c r="V9" s="29"/>
      <c r="W9" s="29">
        <v>11</v>
      </c>
      <c r="X9" s="29">
        <v>15</v>
      </c>
      <c r="Y9" s="29"/>
      <c r="Z9" s="95">
        <f aca="true" t="shared" si="4" ref="Z9:Z14">SUM(I9:Y9)</f>
        <v>156</v>
      </c>
      <c r="AA9" s="95">
        <f aca="true" t="shared" si="5" ref="AA9:AA14">G9</f>
        <v>4</v>
      </c>
      <c r="AB9" s="96">
        <f aca="true" t="shared" si="6" ref="AB9:AB14">H9</f>
        <v>9</v>
      </c>
    </row>
    <row r="10" spans="1:28" ht="13.5" thickBot="1">
      <c r="A10" s="119" t="s">
        <v>157</v>
      </c>
      <c r="B10" s="125" t="s">
        <v>53</v>
      </c>
      <c r="C10" s="38">
        <v>94</v>
      </c>
      <c r="D10" s="126" t="s">
        <v>101</v>
      </c>
      <c r="E10" s="38" t="s">
        <v>10</v>
      </c>
      <c r="F10" s="120">
        <f t="shared" si="2"/>
        <v>91</v>
      </c>
      <c r="G10" s="120">
        <f>G9+1</f>
        <v>5</v>
      </c>
      <c r="H10" s="121">
        <f t="shared" si="0"/>
        <v>5</v>
      </c>
      <c r="I10" s="122" t="s">
        <v>121</v>
      </c>
      <c r="J10" s="122"/>
      <c r="K10" s="38">
        <v>20</v>
      </c>
      <c r="L10" s="38"/>
      <c r="M10" s="38">
        <v>11</v>
      </c>
      <c r="N10" s="38"/>
      <c r="O10" s="38"/>
      <c r="P10" s="38"/>
      <c r="Q10" s="38"/>
      <c r="R10" s="38">
        <v>15</v>
      </c>
      <c r="S10" s="38"/>
      <c r="T10" s="38"/>
      <c r="U10" s="38"/>
      <c r="V10" s="38"/>
      <c r="W10" s="38">
        <v>20</v>
      </c>
      <c r="X10" s="66">
        <v>25</v>
      </c>
      <c r="Y10" s="40"/>
      <c r="Z10" s="123">
        <f t="shared" si="4"/>
        <v>91</v>
      </c>
      <c r="AA10" s="123">
        <f t="shared" si="5"/>
        <v>5</v>
      </c>
      <c r="AB10" s="124">
        <f t="shared" si="6"/>
        <v>5</v>
      </c>
    </row>
    <row r="11" spans="1:28" ht="12.75">
      <c r="A11" s="18" t="s">
        <v>84</v>
      </c>
      <c r="B11" s="113" t="s">
        <v>91</v>
      </c>
      <c r="C11" s="23">
        <v>93</v>
      </c>
      <c r="D11" s="114" t="s">
        <v>32</v>
      </c>
      <c r="E11" s="23" t="s">
        <v>10</v>
      </c>
      <c r="F11" s="77">
        <f t="shared" si="2"/>
        <v>72</v>
      </c>
      <c r="G11" s="77">
        <f t="shared" si="3"/>
        <v>6</v>
      </c>
      <c r="H11" s="115">
        <f t="shared" si="0"/>
        <v>8</v>
      </c>
      <c r="I11" s="107"/>
      <c r="J11" s="107"/>
      <c r="K11" s="23">
        <v>4</v>
      </c>
      <c r="L11" s="23"/>
      <c r="M11" s="23"/>
      <c r="N11" s="23">
        <v>20</v>
      </c>
      <c r="O11" s="23">
        <v>4</v>
      </c>
      <c r="P11" s="23"/>
      <c r="Q11" s="23">
        <v>6</v>
      </c>
      <c r="R11" s="23">
        <v>11</v>
      </c>
      <c r="S11" s="23">
        <v>11</v>
      </c>
      <c r="T11" s="23"/>
      <c r="U11" s="23"/>
      <c r="V11" s="23"/>
      <c r="W11" s="23">
        <v>8</v>
      </c>
      <c r="X11" s="44">
        <v>8</v>
      </c>
      <c r="Y11" s="46"/>
      <c r="Z11" s="94">
        <f t="shared" si="4"/>
        <v>72</v>
      </c>
      <c r="AA11" s="94">
        <f t="shared" si="5"/>
        <v>6</v>
      </c>
      <c r="AB11" s="118">
        <f t="shared" si="6"/>
        <v>8</v>
      </c>
    </row>
    <row r="12" spans="1:28" ht="12.75">
      <c r="A12" s="32" t="s">
        <v>198</v>
      </c>
      <c r="B12" s="34" t="s">
        <v>233</v>
      </c>
      <c r="C12" s="29">
        <v>94</v>
      </c>
      <c r="D12" s="27" t="s">
        <v>200</v>
      </c>
      <c r="E12" s="29" t="s">
        <v>9</v>
      </c>
      <c r="F12" s="59">
        <f t="shared" si="2"/>
        <v>60</v>
      </c>
      <c r="G12" s="59">
        <f t="shared" si="3"/>
        <v>7</v>
      </c>
      <c r="H12" s="78">
        <f t="shared" si="0"/>
        <v>7</v>
      </c>
      <c r="I12" s="102"/>
      <c r="J12" s="107"/>
      <c r="K12" s="29"/>
      <c r="L12" s="29"/>
      <c r="M12" s="29"/>
      <c r="N12" s="29"/>
      <c r="O12" s="29">
        <v>15</v>
      </c>
      <c r="P12" s="29">
        <v>11</v>
      </c>
      <c r="Q12" s="29">
        <v>11</v>
      </c>
      <c r="R12" s="29"/>
      <c r="S12" s="29"/>
      <c r="T12" s="29"/>
      <c r="U12" s="29"/>
      <c r="V12" s="29">
        <v>15</v>
      </c>
      <c r="W12" s="29">
        <v>3</v>
      </c>
      <c r="X12" s="44">
        <v>4</v>
      </c>
      <c r="Y12" s="46">
        <v>1</v>
      </c>
      <c r="Z12" s="95">
        <f t="shared" si="4"/>
        <v>60</v>
      </c>
      <c r="AA12" s="95">
        <f t="shared" si="5"/>
        <v>7</v>
      </c>
      <c r="AB12" s="96">
        <f t="shared" si="6"/>
        <v>7</v>
      </c>
    </row>
    <row r="13" spans="1:28" ht="12.75">
      <c r="A13" s="128" t="s">
        <v>162</v>
      </c>
      <c r="B13" s="129" t="s">
        <v>163</v>
      </c>
      <c r="C13" s="130">
        <v>94</v>
      </c>
      <c r="D13" s="131" t="s">
        <v>102</v>
      </c>
      <c r="E13" s="130" t="s">
        <v>9</v>
      </c>
      <c r="F13" s="59">
        <f>SUM(I13:Y13)-N13</f>
        <v>46</v>
      </c>
      <c r="G13" s="59">
        <f t="shared" si="3"/>
        <v>8</v>
      </c>
      <c r="H13" s="78">
        <f t="shared" si="0"/>
        <v>12</v>
      </c>
      <c r="I13" s="102"/>
      <c r="J13" s="107"/>
      <c r="K13" s="29">
        <v>3</v>
      </c>
      <c r="L13" s="29">
        <v>6</v>
      </c>
      <c r="M13" s="29"/>
      <c r="N13" s="112">
        <v>1</v>
      </c>
      <c r="O13" s="29"/>
      <c r="P13" s="29">
        <v>2</v>
      </c>
      <c r="Q13" s="29">
        <v>1</v>
      </c>
      <c r="R13" s="29">
        <v>1</v>
      </c>
      <c r="S13" s="29">
        <v>1</v>
      </c>
      <c r="T13" s="29"/>
      <c r="U13" s="29">
        <v>8</v>
      </c>
      <c r="V13" s="29">
        <v>6</v>
      </c>
      <c r="W13" s="29">
        <v>1</v>
      </c>
      <c r="X13" s="29">
        <v>2</v>
      </c>
      <c r="Y13" s="29">
        <v>15</v>
      </c>
      <c r="Z13" s="95">
        <f>SUM(I13:Y13)-N13</f>
        <v>46</v>
      </c>
      <c r="AA13" s="95">
        <f>G13</f>
        <v>8</v>
      </c>
      <c r="AB13" s="96">
        <f>H13</f>
        <v>12</v>
      </c>
    </row>
    <row r="14" spans="1:28" ht="12.75">
      <c r="A14" s="32" t="s">
        <v>234</v>
      </c>
      <c r="B14" s="26" t="s">
        <v>235</v>
      </c>
      <c r="C14" s="29">
        <v>93</v>
      </c>
      <c r="D14" s="34" t="s">
        <v>236</v>
      </c>
      <c r="E14" s="29" t="s">
        <v>9</v>
      </c>
      <c r="F14" s="59">
        <f aca="true" t="shared" si="7" ref="F14:F33">SUM(I14:Y14)</f>
        <v>44</v>
      </c>
      <c r="G14" s="59">
        <f t="shared" si="3"/>
        <v>9</v>
      </c>
      <c r="H14" s="78">
        <f t="shared" si="0"/>
        <v>5</v>
      </c>
      <c r="I14" s="102"/>
      <c r="J14" s="107"/>
      <c r="K14" s="29"/>
      <c r="L14" s="29"/>
      <c r="M14" s="29"/>
      <c r="N14" s="29"/>
      <c r="O14" s="29">
        <v>11</v>
      </c>
      <c r="P14" s="29">
        <v>4</v>
      </c>
      <c r="Q14" s="29"/>
      <c r="R14" s="29"/>
      <c r="S14" s="29">
        <v>6</v>
      </c>
      <c r="T14" s="29"/>
      <c r="U14" s="29">
        <v>15</v>
      </c>
      <c r="V14" s="29">
        <v>8</v>
      </c>
      <c r="W14" s="29"/>
      <c r="X14" s="29"/>
      <c r="Y14" s="29"/>
      <c r="Z14" s="95">
        <f t="shared" si="4"/>
        <v>44</v>
      </c>
      <c r="AA14" s="95">
        <f t="shared" si="5"/>
        <v>9</v>
      </c>
      <c r="AB14" s="96">
        <f t="shared" si="6"/>
        <v>5</v>
      </c>
    </row>
    <row r="15" spans="1:28" ht="12.75">
      <c r="A15" s="32" t="s">
        <v>92</v>
      </c>
      <c r="B15" s="34" t="s">
        <v>93</v>
      </c>
      <c r="C15" s="29">
        <v>93</v>
      </c>
      <c r="D15" s="31" t="s">
        <v>24</v>
      </c>
      <c r="E15" s="29" t="s">
        <v>10</v>
      </c>
      <c r="F15" s="59">
        <f t="shared" si="7"/>
        <v>39</v>
      </c>
      <c r="G15" s="59">
        <f>G14+1</f>
        <v>10</v>
      </c>
      <c r="H15" s="78">
        <f>COUNT(I15:Y15)</f>
        <v>7</v>
      </c>
      <c r="I15" s="102"/>
      <c r="J15" s="107"/>
      <c r="K15" s="29"/>
      <c r="L15" s="29">
        <v>2</v>
      </c>
      <c r="M15" s="29"/>
      <c r="N15" s="29"/>
      <c r="O15" s="29"/>
      <c r="P15" s="29"/>
      <c r="Q15" s="29">
        <v>8</v>
      </c>
      <c r="R15" s="29">
        <v>6</v>
      </c>
      <c r="S15" s="29">
        <v>3</v>
      </c>
      <c r="T15" s="29"/>
      <c r="U15" s="29">
        <v>11</v>
      </c>
      <c r="V15" s="29"/>
      <c r="W15" s="29"/>
      <c r="X15" s="29">
        <v>1</v>
      </c>
      <c r="Y15" s="29">
        <v>8</v>
      </c>
      <c r="Z15" s="95">
        <f aca="true" t="shared" si="8" ref="Z15:Z33">SUM(I15:Y15)</f>
        <v>39</v>
      </c>
      <c r="AA15" s="95">
        <f aca="true" t="shared" si="9" ref="AA15:AA33">G15</f>
        <v>10</v>
      </c>
      <c r="AB15" s="96">
        <f aca="true" t="shared" si="10" ref="AB15:AB33">H15</f>
        <v>7</v>
      </c>
    </row>
    <row r="16" spans="1:28" ht="12.75">
      <c r="A16" s="32" t="s">
        <v>203</v>
      </c>
      <c r="B16" s="26" t="s">
        <v>204</v>
      </c>
      <c r="C16" s="29">
        <v>93</v>
      </c>
      <c r="D16" s="34" t="s">
        <v>55</v>
      </c>
      <c r="E16" s="29" t="s">
        <v>9</v>
      </c>
      <c r="F16" s="59">
        <f t="shared" si="7"/>
        <v>32</v>
      </c>
      <c r="G16" s="59">
        <f>G15+1</f>
        <v>11</v>
      </c>
      <c r="H16" s="78">
        <f>COUNT(I16:Y16)</f>
        <v>6</v>
      </c>
      <c r="I16" s="102"/>
      <c r="J16" s="107"/>
      <c r="K16" s="29"/>
      <c r="L16" s="29"/>
      <c r="M16" s="29">
        <v>6</v>
      </c>
      <c r="N16" s="29"/>
      <c r="O16" s="29"/>
      <c r="P16" s="29"/>
      <c r="Q16" s="29">
        <v>2</v>
      </c>
      <c r="R16" s="29">
        <v>3</v>
      </c>
      <c r="S16" s="29"/>
      <c r="T16" s="29"/>
      <c r="U16" s="29"/>
      <c r="V16" s="29">
        <v>11</v>
      </c>
      <c r="W16" s="29">
        <v>4</v>
      </c>
      <c r="X16" s="29">
        <v>6</v>
      </c>
      <c r="Y16" s="29"/>
      <c r="Z16" s="95">
        <f t="shared" si="8"/>
        <v>32</v>
      </c>
      <c r="AA16" s="95">
        <f t="shared" si="9"/>
        <v>11</v>
      </c>
      <c r="AB16" s="96">
        <f t="shared" si="10"/>
        <v>6</v>
      </c>
    </row>
    <row r="17" spans="1:28" ht="12.75">
      <c r="A17" s="32" t="s">
        <v>160</v>
      </c>
      <c r="B17" s="34" t="s">
        <v>161</v>
      </c>
      <c r="C17" s="29">
        <v>94</v>
      </c>
      <c r="D17" s="31" t="s">
        <v>149</v>
      </c>
      <c r="E17" s="29" t="s">
        <v>10</v>
      </c>
      <c r="F17" s="59">
        <f t="shared" si="7"/>
        <v>26</v>
      </c>
      <c r="G17" s="59">
        <f>G16+1</f>
        <v>12</v>
      </c>
      <c r="H17" s="78">
        <f t="shared" si="0"/>
        <v>6</v>
      </c>
      <c r="I17" s="53"/>
      <c r="J17" s="44"/>
      <c r="K17" s="29">
        <v>8</v>
      </c>
      <c r="L17" s="29">
        <v>3</v>
      </c>
      <c r="M17" s="29"/>
      <c r="N17" s="29"/>
      <c r="O17" s="29">
        <v>1</v>
      </c>
      <c r="P17" s="29">
        <v>3</v>
      </c>
      <c r="Q17" s="29">
        <v>3</v>
      </c>
      <c r="R17" s="29"/>
      <c r="S17" s="29">
        <v>8</v>
      </c>
      <c r="T17" s="29"/>
      <c r="U17" s="29"/>
      <c r="V17" s="29"/>
      <c r="W17" s="29"/>
      <c r="X17" s="29"/>
      <c r="Y17" s="29"/>
      <c r="Z17" s="95">
        <f t="shared" si="8"/>
        <v>26</v>
      </c>
      <c r="AA17" s="95">
        <f t="shared" si="9"/>
        <v>12</v>
      </c>
      <c r="AB17" s="96">
        <f t="shared" si="10"/>
        <v>6</v>
      </c>
    </row>
    <row r="18" spans="1:28" ht="12.75">
      <c r="A18" s="32" t="s">
        <v>245</v>
      </c>
      <c r="B18" s="34" t="s">
        <v>246</v>
      </c>
      <c r="C18" s="29">
        <v>94</v>
      </c>
      <c r="D18" s="31" t="s">
        <v>79</v>
      </c>
      <c r="E18" s="29" t="s">
        <v>9</v>
      </c>
      <c r="F18" s="59">
        <f t="shared" si="7"/>
        <v>25</v>
      </c>
      <c r="G18" s="59">
        <f>G17+1</f>
        <v>13</v>
      </c>
      <c r="H18" s="78">
        <f>COUNT(I18:Y18)</f>
        <v>4</v>
      </c>
      <c r="I18" s="53"/>
      <c r="J18" s="44"/>
      <c r="K18" s="29"/>
      <c r="L18" s="29"/>
      <c r="M18" s="29"/>
      <c r="N18" s="29"/>
      <c r="O18" s="29"/>
      <c r="P18" s="29"/>
      <c r="Q18" s="29">
        <v>4</v>
      </c>
      <c r="R18" s="29">
        <v>4</v>
      </c>
      <c r="S18" s="29"/>
      <c r="T18" s="29"/>
      <c r="U18" s="29"/>
      <c r="V18" s="29"/>
      <c r="W18" s="29">
        <v>6</v>
      </c>
      <c r="X18" s="29"/>
      <c r="Y18" s="29">
        <v>11</v>
      </c>
      <c r="Z18" s="95">
        <f t="shared" si="8"/>
        <v>25</v>
      </c>
      <c r="AA18" s="95">
        <f t="shared" si="9"/>
        <v>13</v>
      </c>
      <c r="AB18" s="96">
        <f t="shared" si="10"/>
        <v>4</v>
      </c>
    </row>
    <row r="19" spans="1:28" ht="12.75">
      <c r="A19" s="32" t="s">
        <v>72</v>
      </c>
      <c r="B19" s="26" t="s">
        <v>115</v>
      </c>
      <c r="C19" s="29">
        <v>93</v>
      </c>
      <c r="D19" s="47" t="s">
        <v>63</v>
      </c>
      <c r="E19" s="29" t="s">
        <v>10</v>
      </c>
      <c r="F19" s="59">
        <f t="shared" si="7"/>
        <v>20</v>
      </c>
      <c r="G19" s="59">
        <f>G18+1</f>
        <v>14</v>
      </c>
      <c r="H19" s="78">
        <f t="shared" si="0"/>
        <v>3</v>
      </c>
      <c r="I19" s="53"/>
      <c r="J19" s="44"/>
      <c r="K19" s="29"/>
      <c r="L19" s="29">
        <v>8</v>
      </c>
      <c r="M19" s="29">
        <v>4</v>
      </c>
      <c r="N19" s="29">
        <v>8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95">
        <f t="shared" si="8"/>
        <v>20</v>
      </c>
      <c r="AA19" s="95">
        <f t="shared" si="9"/>
        <v>14</v>
      </c>
      <c r="AB19" s="96">
        <f t="shared" si="10"/>
        <v>3</v>
      </c>
    </row>
    <row r="20" spans="1:28" ht="12.75">
      <c r="A20" s="32" t="s">
        <v>217</v>
      </c>
      <c r="B20" s="26" t="s">
        <v>218</v>
      </c>
      <c r="C20" s="29">
        <v>93</v>
      </c>
      <c r="D20" s="34" t="s">
        <v>27</v>
      </c>
      <c r="E20" s="29" t="s">
        <v>11</v>
      </c>
      <c r="F20" s="59">
        <f t="shared" si="7"/>
        <v>18</v>
      </c>
      <c r="G20" s="59">
        <f t="shared" si="3"/>
        <v>15</v>
      </c>
      <c r="H20" s="78">
        <f t="shared" si="0"/>
        <v>5</v>
      </c>
      <c r="I20" s="74"/>
      <c r="J20" s="74"/>
      <c r="K20" s="29"/>
      <c r="L20" s="29"/>
      <c r="M20" s="29"/>
      <c r="N20" s="29">
        <v>4</v>
      </c>
      <c r="O20" s="29">
        <v>2</v>
      </c>
      <c r="P20" s="29">
        <v>6</v>
      </c>
      <c r="Q20" s="29"/>
      <c r="R20" s="29"/>
      <c r="S20" s="29"/>
      <c r="T20" s="29"/>
      <c r="U20" s="29">
        <v>3</v>
      </c>
      <c r="V20" s="29"/>
      <c r="W20" s="29"/>
      <c r="X20" s="29">
        <v>3</v>
      </c>
      <c r="Y20" s="29"/>
      <c r="Z20" s="95">
        <f t="shared" si="8"/>
        <v>18</v>
      </c>
      <c r="AA20" s="95">
        <f t="shared" si="9"/>
        <v>15</v>
      </c>
      <c r="AB20" s="96">
        <f t="shared" si="10"/>
        <v>5</v>
      </c>
    </row>
    <row r="21" spans="1:28" ht="12.75">
      <c r="A21" s="132" t="s">
        <v>172</v>
      </c>
      <c r="B21" s="129" t="s">
        <v>53</v>
      </c>
      <c r="C21" s="130">
        <v>94</v>
      </c>
      <c r="D21" s="131" t="s">
        <v>102</v>
      </c>
      <c r="E21" s="130" t="s">
        <v>9</v>
      </c>
      <c r="F21" s="59">
        <f t="shared" si="7"/>
        <v>15</v>
      </c>
      <c r="G21" s="59">
        <f>G20+1</f>
        <v>16</v>
      </c>
      <c r="H21" s="78">
        <f>COUNT(I21:Y21)</f>
        <v>4</v>
      </c>
      <c r="I21" s="74"/>
      <c r="J21" s="74"/>
      <c r="K21" s="29"/>
      <c r="L21" s="29">
        <v>1</v>
      </c>
      <c r="M21" s="29"/>
      <c r="N21" s="29"/>
      <c r="O21" s="29"/>
      <c r="P21" s="29"/>
      <c r="Q21" s="29"/>
      <c r="R21" s="29"/>
      <c r="S21" s="29"/>
      <c r="T21" s="29"/>
      <c r="U21" s="29">
        <v>4</v>
      </c>
      <c r="V21" s="29">
        <v>4</v>
      </c>
      <c r="W21" s="29"/>
      <c r="X21" s="29"/>
      <c r="Y21" s="29">
        <v>6</v>
      </c>
      <c r="Z21" s="95">
        <f t="shared" si="8"/>
        <v>15</v>
      </c>
      <c r="AA21" s="95">
        <f t="shared" si="9"/>
        <v>16</v>
      </c>
      <c r="AB21" s="96">
        <f t="shared" si="10"/>
        <v>4</v>
      </c>
    </row>
    <row r="22" spans="1:28" ht="12.75">
      <c r="A22" s="32" t="s">
        <v>74</v>
      </c>
      <c r="B22" s="34" t="s">
        <v>95</v>
      </c>
      <c r="C22" s="29">
        <v>93</v>
      </c>
      <c r="D22" s="31" t="s">
        <v>32</v>
      </c>
      <c r="E22" s="29" t="s">
        <v>10</v>
      </c>
      <c r="F22" s="59">
        <f t="shared" si="7"/>
        <v>15</v>
      </c>
      <c r="G22" s="59">
        <f>G21+1</f>
        <v>17</v>
      </c>
      <c r="H22" s="78">
        <f t="shared" si="0"/>
        <v>3</v>
      </c>
      <c r="I22" s="74"/>
      <c r="J22" s="74"/>
      <c r="K22" s="29"/>
      <c r="L22" s="29">
        <v>11</v>
      </c>
      <c r="M22" s="29">
        <v>3</v>
      </c>
      <c r="N22" s="29"/>
      <c r="O22" s="29"/>
      <c r="P22" s="29">
        <v>1</v>
      </c>
      <c r="Q22" s="29"/>
      <c r="R22" s="29"/>
      <c r="S22" s="29"/>
      <c r="T22" s="29"/>
      <c r="U22" s="29"/>
      <c r="V22" s="29"/>
      <c r="W22" s="29"/>
      <c r="X22" s="29"/>
      <c r="Y22" s="29"/>
      <c r="Z22" s="95">
        <f t="shared" si="8"/>
        <v>15</v>
      </c>
      <c r="AA22" s="95">
        <f t="shared" si="9"/>
        <v>17</v>
      </c>
      <c r="AB22" s="96">
        <f t="shared" si="10"/>
        <v>3</v>
      </c>
    </row>
    <row r="23" spans="1:28" ht="12.75">
      <c r="A23" s="32" t="s">
        <v>94</v>
      </c>
      <c r="B23" s="34" t="s">
        <v>48</v>
      </c>
      <c r="C23" s="29">
        <v>93</v>
      </c>
      <c r="D23" s="27" t="s">
        <v>30</v>
      </c>
      <c r="E23" s="29" t="s">
        <v>10</v>
      </c>
      <c r="F23" s="59">
        <f t="shared" si="7"/>
        <v>14</v>
      </c>
      <c r="G23" s="59">
        <f t="shared" si="3"/>
        <v>18</v>
      </c>
      <c r="H23" s="78">
        <f t="shared" si="0"/>
        <v>4</v>
      </c>
      <c r="I23" s="74"/>
      <c r="J23" s="74"/>
      <c r="K23" s="29">
        <v>1</v>
      </c>
      <c r="L23" s="29">
        <v>4</v>
      </c>
      <c r="M23" s="29"/>
      <c r="N23" s="29"/>
      <c r="O23" s="29"/>
      <c r="P23" s="29"/>
      <c r="Q23" s="29"/>
      <c r="R23" s="29"/>
      <c r="S23" s="29"/>
      <c r="T23" s="29"/>
      <c r="U23" s="29">
        <v>6</v>
      </c>
      <c r="V23" s="29">
        <v>3</v>
      </c>
      <c r="W23" s="29"/>
      <c r="X23" s="29"/>
      <c r="Y23" s="29"/>
      <c r="Z23" s="95">
        <f t="shared" si="8"/>
        <v>14</v>
      </c>
      <c r="AA23" s="95">
        <f t="shared" si="9"/>
        <v>18</v>
      </c>
      <c r="AB23" s="96">
        <f t="shared" si="10"/>
        <v>4</v>
      </c>
    </row>
    <row r="24" spans="1:28" ht="12.75">
      <c r="A24" s="32" t="s">
        <v>164</v>
      </c>
      <c r="B24" s="34" t="s">
        <v>165</v>
      </c>
      <c r="C24" s="29">
        <v>94</v>
      </c>
      <c r="D24" s="31" t="s">
        <v>149</v>
      </c>
      <c r="E24" s="29" t="s">
        <v>10</v>
      </c>
      <c r="F24" s="59">
        <f t="shared" si="7"/>
        <v>11</v>
      </c>
      <c r="G24" s="59">
        <f t="shared" si="3"/>
        <v>19</v>
      </c>
      <c r="H24" s="78">
        <f t="shared" si="0"/>
        <v>5</v>
      </c>
      <c r="I24" s="53"/>
      <c r="J24" s="29"/>
      <c r="K24" s="29">
        <v>2</v>
      </c>
      <c r="L24" s="29"/>
      <c r="M24" s="29">
        <v>2</v>
      </c>
      <c r="N24" s="29">
        <v>2</v>
      </c>
      <c r="O24" s="29">
        <v>3</v>
      </c>
      <c r="P24" s="29"/>
      <c r="Q24" s="29"/>
      <c r="R24" s="29">
        <v>2</v>
      </c>
      <c r="S24" s="29"/>
      <c r="T24" s="29"/>
      <c r="U24" s="29"/>
      <c r="V24" s="29"/>
      <c r="W24" s="29"/>
      <c r="X24" s="29"/>
      <c r="Y24" s="29"/>
      <c r="Z24" s="95">
        <f t="shared" si="8"/>
        <v>11</v>
      </c>
      <c r="AA24" s="95">
        <f t="shared" si="9"/>
        <v>19</v>
      </c>
      <c r="AB24" s="96">
        <f t="shared" si="10"/>
        <v>5</v>
      </c>
    </row>
    <row r="25" spans="1:28" ht="12.75">
      <c r="A25" s="32" t="s">
        <v>214</v>
      </c>
      <c r="B25" s="34" t="s">
        <v>215</v>
      </c>
      <c r="C25" s="29">
        <v>94</v>
      </c>
      <c r="D25" s="27" t="s">
        <v>216</v>
      </c>
      <c r="E25" s="23" t="s">
        <v>10</v>
      </c>
      <c r="F25" s="59">
        <f t="shared" si="7"/>
        <v>6</v>
      </c>
      <c r="G25" s="59">
        <f t="shared" si="3"/>
        <v>20</v>
      </c>
      <c r="H25" s="78">
        <f t="shared" si="0"/>
        <v>1</v>
      </c>
      <c r="I25" s="53"/>
      <c r="J25" s="29"/>
      <c r="K25" s="29"/>
      <c r="L25" s="29"/>
      <c r="M25" s="29"/>
      <c r="N25" s="29">
        <v>6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95">
        <f t="shared" si="8"/>
        <v>6</v>
      </c>
      <c r="AA25" s="95">
        <f t="shared" si="9"/>
        <v>20</v>
      </c>
      <c r="AB25" s="96">
        <f t="shared" si="10"/>
        <v>1</v>
      </c>
    </row>
    <row r="26" spans="1:28" ht="12.75">
      <c r="A26" s="32" t="s">
        <v>135</v>
      </c>
      <c r="B26" s="19" t="s">
        <v>52</v>
      </c>
      <c r="C26" s="29">
        <v>93</v>
      </c>
      <c r="D26" s="47" t="s">
        <v>136</v>
      </c>
      <c r="E26" s="29" t="s">
        <v>10</v>
      </c>
      <c r="F26" s="59">
        <f t="shared" si="7"/>
        <v>6</v>
      </c>
      <c r="G26" s="59">
        <f t="shared" si="3"/>
        <v>21</v>
      </c>
      <c r="H26" s="78">
        <f aca="true" t="shared" si="11" ref="H26:H33">COUNT(I26:Y26)</f>
        <v>1</v>
      </c>
      <c r="I26" s="53"/>
      <c r="J26" s="29"/>
      <c r="K26" s="29">
        <v>6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95">
        <f t="shared" si="8"/>
        <v>6</v>
      </c>
      <c r="AA26" s="95">
        <f t="shared" si="9"/>
        <v>21</v>
      </c>
      <c r="AB26" s="96">
        <f t="shared" si="10"/>
        <v>1</v>
      </c>
    </row>
    <row r="27" spans="1:28" ht="12.75">
      <c r="A27" s="32" t="s">
        <v>219</v>
      </c>
      <c r="B27" s="26" t="s">
        <v>220</v>
      </c>
      <c r="C27" s="29">
        <v>93</v>
      </c>
      <c r="D27" s="47" t="s">
        <v>221</v>
      </c>
      <c r="E27" s="23" t="s">
        <v>10</v>
      </c>
      <c r="F27" s="59">
        <f t="shared" si="7"/>
        <v>5</v>
      </c>
      <c r="G27" s="59">
        <f>G26+1</f>
        <v>22</v>
      </c>
      <c r="H27" s="78">
        <f t="shared" si="11"/>
        <v>2</v>
      </c>
      <c r="I27" s="53"/>
      <c r="J27" s="29"/>
      <c r="K27" s="29"/>
      <c r="L27" s="29"/>
      <c r="M27" s="29"/>
      <c r="N27" s="29">
        <v>3</v>
      </c>
      <c r="O27" s="29"/>
      <c r="P27" s="29"/>
      <c r="Q27" s="29"/>
      <c r="R27" s="29"/>
      <c r="S27" s="29"/>
      <c r="T27" s="29"/>
      <c r="U27" s="29"/>
      <c r="V27" s="29"/>
      <c r="W27" s="29">
        <v>2</v>
      </c>
      <c r="X27" s="29"/>
      <c r="Y27" s="29"/>
      <c r="Z27" s="95">
        <f t="shared" si="8"/>
        <v>5</v>
      </c>
      <c r="AA27" s="95">
        <f t="shared" si="9"/>
        <v>22</v>
      </c>
      <c r="AB27" s="96">
        <f t="shared" si="10"/>
        <v>2</v>
      </c>
    </row>
    <row r="28" spans="1:28" ht="12.75">
      <c r="A28" s="32" t="s">
        <v>277</v>
      </c>
      <c r="B28" s="26" t="s">
        <v>278</v>
      </c>
      <c r="C28" s="29">
        <v>94</v>
      </c>
      <c r="D28" s="26" t="s">
        <v>178</v>
      </c>
      <c r="E28" s="29" t="s">
        <v>10</v>
      </c>
      <c r="F28" s="59">
        <f t="shared" si="7"/>
        <v>4</v>
      </c>
      <c r="G28" s="59">
        <f>G27+1</f>
        <v>23</v>
      </c>
      <c r="H28" s="78">
        <f t="shared" si="11"/>
        <v>1</v>
      </c>
      <c r="I28" s="53"/>
      <c r="J28" s="29"/>
      <c r="K28" s="29"/>
      <c r="L28" s="29"/>
      <c r="M28" s="29"/>
      <c r="N28" s="29"/>
      <c r="O28" s="29"/>
      <c r="P28" s="9"/>
      <c r="Q28" s="11"/>
      <c r="R28" s="10"/>
      <c r="S28" s="9"/>
      <c r="T28" s="29"/>
      <c r="U28" s="29"/>
      <c r="V28" s="29"/>
      <c r="W28" s="29"/>
      <c r="X28" s="29"/>
      <c r="Y28" s="29">
        <v>4</v>
      </c>
      <c r="Z28" s="95">
        <f t="shared" si="8"/>
        <v>4</v>
      </c>
      <c r="AA28" s="95">
        <f t="shared" si="9"/>
        <v>23</v>
      </c>
      <c r="AB28" s="96">
        <f t="shared" si="10"/>
        <v>1</v>
      </c>
    </row>
    <row r="29" spans="1:28" ht="12.75">
      <c r="A29" s="32" t="s">
        <v>255</v>
      </c>
      <c r="B29" s="26" t="s">
        <v>254</v>
      </c>
      <c r="C29" s="29">
        <v>93</v>
      </c>
      <c r="D29" s="27" t="s">
        <v>253</v>
      </c>
      <c r="E29" s="29" t="s">
        <v>9</v>
      </c>
      <c r="F29" s="59">
        <f t="shared" si="7"/>
        <v>4</v>
      </c>
      <c r="G29" s="59">
        <f>G28+1</f>
        <v>24</v>
      </c>
      <c r="H29" s="78">
        <f t="shared" si="11"/>
        <v>2</v>
      </c>
      <c r="I29" s="53"/>
      <c r="J29" s="29"/>
      <c r="K29" s="29"/>
      <c r="L29" s="29"/>
      <c r="M29" s="29"/>
      <c r="N29" s="29"/>
      <c r="O29" s="29"/>
      <c r="P29" s="9"/>
      <c r="Q29" s="11"/>
      <c r="R29" s="10"/>
      <c r="S29" s="9"/>
      <c r="T29" s="29"/>
      <c r="U29" s="29">
        <v>2</v>
      </c>
      <c r="V29" s="29">
        <v>2</v>
      </c>
      <c r="W29" s="29"/>
      <c r="X29" s="29"/>
      <c r="Y29" s="29"/>
      <c r="Z29" s="95">
        <f t="shared" si="8"/>
        <v>4</v>
      </c>
      <c r="AA29" s="95">
        <f t="shared" si="9"/>
        <v>24</v>
      </c>
      <c r="AB29" s="96">
        <f t="shared" si="10"/>
        <v>2</v>
      </c>
    </row>
    <row r="30" spans="1:28" ht="12.75">
      <c r="A30" s="33" t="s">
        <v>279</v>
      </c>
      <c r="B30" s="5" t="s">
        <v>280</v>
      </c>
      <c r="C30" s="29">
        <v>94</v>
      </c>
      <c r="D30" s="34" t="s">
        <v>237</v>
      </c>
      <c r="E30" s="29" t="s">
        <v>9</v>
      </c>
      <c r="F30" s="59">
        <f t="shared" si="7"/>
        <v>3</v>
      </c>
      <c r="G30" s="59">
        <f>G29+1</f>
        <v>25</v>
      </c>
      <c r="H30" s="78">
        <f t="shared" si="11"/>
        <v>1</v>
      </c>
      <c r="I30" s="53"/>
      <c r="J30" s="29"/>
      <c r="K30" s="29"/>
      <c r="L30" s="29"/>
      <c r="M30" s="29"/>
      <c r="N30" s="29"/>
      <c r="O30" s="29"/>
      <c r="P30" s="9"/>
      <c r="Q30" s="11"/>
      <c r="R30" s="10"/>
      <c r="S30" s="9"/>
      <c r="T30" s="29"/>
      <c r="U30" s="29"/>
      <c r="V30" s="29"/>
      <c r="W30" s="29"/>
      <c r="X30" s="44"/>
      <c r="Y30" s="46">
        <v>3</v>
      </c>
      <c r="Z30" s="95">
        <f t="shared" si="8"/>
        <v>3</v>
      </c>
      <c r="AA30" s="95">
        <f t="shared" si="9"/>
        <v>25</v>
      </c>
      <c r="AB30" s="96">
        <f t="shared" si="10"/>
        <v>1</v>
      </c>
    </row>
    <row r="31" spans="1:28" ht="12.75">
      <c r="A31" s="33" t="s">
        <v>117</v>
      </c>
      <c r="B31" s="5" t="s">
        <v>211</v>
      </c>
      <c r="C31" s="29">
        <v>94</v>
      </c>
      <c r="D31" s="31" t="s">
        <v>112</v>
      </c>
      <c r="E31" s="29" t="s">
        <v>113</v>
      </c>
      <c r="F31" s="59">
        <f t="shared" si="7"/>
        <v>2</v>
      </c>
      <c r="G31" s="59">
        <f>G30+1</f>
        <v>26</v>
      </c>
      <c r="H31" s="78">
        <f t="shared" si="11"/>
        <v>1</v>
      </c>
      <c r="I31" s="53"/>
      <c r="J31" s="29"/>
      <c r="K31" s="29"/>
      <c r="L31" s="29"/>
      <c r="M31" s="29"/>
      <c r="N31" s="29"/>
      <c r="O31" s="29"/>
      <c r="P31" s="29"/>
      <c r="Q31" s="29"/>
      <c r="R31" s="29"/>
      <c r="S31" s="29">
        <v>2</v>
      </c>
      <c r="T31" s="29"/>
      <c r="U31" s="29"/>
      <c r="V31" s="29"/>
      <c r="W31" s="29"/>
      <c r="X31" s="44"/>
      <c r="Y31" s="46"/>
      <c r="Z31" s="95">
        <f t="shared" si="8"/>
        <v>2</v>
      </c>
      <c r="AA31" s="95">
        <f t="shared" si="9"/>
        <v>26</v>
      </c>
      <c r="AB31" s="96">
        <f t="shared" si="10"/>
        <v>1</v>
      </c>
    </row>
    <row r="32" spans="1:28" ht="12.75">
      <c r="A32" s="33" t="s">
        <v>281</v>
      </c>
      <c r="B32" s="5" t="s">
        <v>282</v>
      </c>
      <c r="C32" s="29">
        <v>94</v>
      </c>
      <c r="D32" s="31" t="s">
        <v>120</v>
      </c>
      <c r="E32" s="29" t="s">
        <v>113</v>
      </c>
      <c r="F32" s="59">
        <f t="shared" si="7"/>
        <v>2</v>
      </c>
      <c r="G32" s="59">
        <v>26</v>
      </c>
      <c r="H32" s="78">
        <f t="shared" si="11"/>
        <v>1</v>
      </c>
      <c r="I32" s="53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44"/>
      <c r="Y32" s="46">
        <v>2</v>
      </c>
      <c r="Z32" s="95">
        <f t="shared" si="8"/>
        <v>2</v>
      </c>
      <c r="AA32" s="95">
        <f t="shared" si="9"/>
        <v>26</v>
      </c>
      <c r="AB32" s="96">
        <f t="shared" si="10"/>
        <v>1</v>
      </c>
    </row>
    <row r="33" spans="1:28" ht="12.75">
      <c r="A33" s="32" t="s">
        <v>205</v>
      </c>
      <c r="B33" s="34" t="s">
        <v>48</v>
      </c>
      <c r="C33" s="29">
        <v>93</v>
      </c>
      <c r="D33" s="31" t="s">
        <v>206</v>
      </c>
      <c r="E33" s="23" t="s">
        <v>10</v>
      </c>
      <c r="F33" s="59">
        <f t="shared" si="7"/>
        <v>1</v>
      </c>
      <c r="G33" s="59">
        <f>G31+2</f>
        <v>28</v>
      </c>
      <c r="H33" s="78">
        <f t="shared" si="11"/>
        <v>1</v>
      </c>
      <c r="I33" s="53"/>
      <c r="J33" s="29"/>
      <c r="K33" s="29"/>
      <c r="L33" s="29"/>
      <c r="M33" s="29">
        <v>1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95">
        <f t="shared" si="8"/>
        <v>1</v>
      </c>
      <c r="AA33" s="95">
        <f t="shared" si="9"/>
        <v>28</v>
      </c>
      <c r="AB33" s="96">
        <f t="shared" si="10"/>
        <v>1</v>
      </c>
    </row>
    <row r="34" spans="1:28" ht="12.75">
      <c r="A34" s="33"/>
      <c r="B34" s="47"/>
      <c r="C34" s="10"/>
      <c r="D34" s="47"/>
      <c r="E34" s="29"/>
      <c r="F34" s="59"/>
      <c r="G34" s="59"/>
      <c r="H34" s="87"/>
      <c r="I34" s="53"/>
      <c r="J34" s="29"/>
      <c r="K34" s="29"/>
      <c r="L34" s="29"/>
      <c r="M34" s="29"/>
      <c r="N34" s="29"/>
      <c r="O34" s="29"/>
      <c r="P34" s="9"/>
      <c r="Q34" s="11"/>
      <c r="R34" s="10"/>
      <c r="S34" s="9"/>
      <c r="T34" s="10"/>
      <c r="U34" s="29"/>
      <c r="V34" s="29"/>
      <c r="W34" s="49"/>
      <c r="X34" s="49"/>
      <c r="Y34" s="49"/>
      <c r="Z34" s="29"/>
      <c r="AA34" s="95"/>
      <c r="AB34" s="50"/>
    </row>
    <row r="35" spans="1:28" ht="12.75">
      <c r="A35" s="81" t="s">
        <v>274</v>
      </c>
      <c r="B35" s="82"/>
      <c r="C35" s="83"/>
      <c r="D35" s="84"/>
      <c r="E35" s="29"/>
      <c r="F35" s="59"/>
      <c r="G35" s="59"/>
      <c r="H35" s="87"/>
      <c r="I35" s="53"/>
      <c r="J35" s="29"/>
      <c r="K35" s="29"/>
      <c r="L35" s="29"/>
      <c r="M35" s="29"/>
      <c r="N35" s="29"/>
      <c r="O35" s="29"/>
      <c r="P35" s="9"/>
      <c r="Q35" s="11"/>
      <c r="R35" s="10"/>
      <c r="S35" s="9"/>
      <c r="T35" s="10"/>
      <c r="U35" s="29"/>
      <c r="V35" s="29"/>
      <c r="W35" s="49"/>
      <c r="X35" s="49"/>
      <c r="Y35" s="49"/>
      <c r="Z35" s="29"/>
      <c r="AA35" s="95"/>
      <c r="AB35" s="50"/>
    </row>
    <row r="36" spans="1:28" ht="12.75">
      <c r="A36" s="99">
        <v>15</v>
      </c>
      <c r="B36" s="85" t="s">
        <v>133</v>
      </c>
      <c r="C36" s="86"/>
      <c r="D36" s="47"/>
      <c r="E36" s="28"/>
      <c r="F36" s="28"/>
      <c r="G36" s="28"/>
      <c r="H36" s="36"/>
      <c r="I36" s="53"/>
      <c r="J36" s="29"/>
      <c r="K36" s="29"/>
      <c r="L36" s="29"/>
      <c r="M36" s="29"/>
      <c r="N36" s="29"/>
      <c r="O36" s="29"/>
      <c r="P36" s="9"/>
      <c r="Q36" s="11"/>
      <c r="R36" s="10"/>
      <c r="S36" s="9"/>
      <c r="T36" s="10"/>
      <c r="U36" s="29"/>
      <c r="V36" s="28"/>
      <c r="W36" s="49"/>
      <c r="X36" s="49"/>
      <c r="Y36" s="49"/>
      <c r="Z36" s="49"/>
      <c r="AA36" s="49"/>
      <c r="AB36" s="50"/>
    </row>
    <row r="37" spans="1:28" ht="12.75">
      <c r="A37" s="67"/>
      <c r="B37" s="5"/>
      <c r="C37" s="10"/>
      <c r="D37" s="35"/>
      <c r="E37" s="10"/>
      <c r="F37" s="29"/>
      <c r="G37" s="29"/>
      <c r="H37" s="58"/>
      <c r="I37" s="9">
        <v>0</v>
      </c>
      <c r="J37" s="10">
        <v>0</v>
      </c>
      <c r="K37" s="9">
        <v>0</v>
      </c>
      <c r="L37" s="11">
        <v>0</v>
      </c>
      <c r="M37" s="10">
        <v>0</v>
      </c>
      <c r="N37" s="9">
        <v>0</v>
      </c>
      <c r="O37" s="10">
        <v>0</v>
      </c>
      <c r="P37" s="9">
        <v>0</v>
      </c>
      <c r="Q37" s="11">
        <v>0</v>
      </c>
      <c r="R37" s="10">
        <v>0</v>
      </c>
      <c r="S37" s="9">
        <v>0</v>
      </c>
      <c r="T37" s="10"/>
      <c r="U37" s="29">
        <f>SUM(I37:T37)</f>
        <v>0</v>
      </c>
      <c r="V37" s="28"/>
      <c r="W37" s="49">
        <f>SMALL(I37:T37,1)</f>
        <v>0</v>
      </c>
      <c r="X37" s="49">
        <f>SMALL(I37:T37,2)</f>
        <v>0</v>
      </c>
      <c r="Y37" s="49">
        <f>SMALL(I37:T37,3)</f>
        <v>0</v>
      </c>
      <c r="Z37" s="49">
        <f>SMALL(I37:T37,4)</f>
        <v>0</v>
      </c>
      <c r="AA37" s="49">
        <f>SUM(W37:Z37)</f>
        <v>0</v>
      </c>
      <c r="AB37" s="50"/>
    </row>
    <row r="38" spans="1:28" ht="12.75">
      <c r="A38" s="71">
        <v>38817</v>
      </c>
      <c r="B38" s="68"/>
      <c r="C38" s="10"/>
      <c r="D38" s="35"/>
      <c r="E38" s="10"/>
      <c r="F38" s="29"/>
      <c r="G38" s="29"/>
      <c r="H38" s="58"/>
      <c r="I38" s="9">
        <v>0</v>
      </c>
      <c r="J38" s="10">
        <v>0</v>
      </c>
      <c r="K38" s="9">
        <v>0</v>
      </c>
      <c r="L38" s="11">
        <v>0</v>
      </c>
      <c r="M38" s="10">
        <v>0</v>
      </c>
      <c r="N38" s="9">
        <v>0</v>
      </c>
      <c r="O38" s="10">
        <v>0</v>
      </c>
      <c r="P38" s="9">
        <v>0</v>
      </c>
      <c r="Q38" s="11">
        <v>0</v>
      </c>
      <c r="R38" s="10">
        <v>0</v>
      </c>
      <c r="S38" s="10">
        <v>0</v>
      </c>
      <c r="T38" s="10"/>
      <c r="U38" s="29">
        <f>SUM(I38:T38)</f>
        <v>0</v>
      </c>
      <c r="V38" s="28"/>
      <c r="W38" s="49">
        <f>SMALL(I38:T38,1)</f>
        <v>0</v>
      </c>
      <c r="X38" s="49">
        <f>SMALL(I38:T38,2)</f>
        <v>0</v>
      </c>
      <c r="Y38" s="49">
        <f>SMALL(I38:T38,3)</f>
        <v>0</v>
      </c>
      <c r="Z38" s="29">
        <f>SUM(Z6:Z33)</f>
        <v>1316</v>
      </c>
      <c r="AA38" s="49"/>
      <c r="AB38" s="50"/>
    </row>
    <row r="39" spans="1:28" ht="12.75">
      <c r="A39" s="72" t="s">
        <v>58</v>
      </c>
      <c r="B39" s="68"/>
      <c r="C39" s="10"/>
      <c r="D39" s="35" t="s">
        <v>12</v>
      </c>
      <c r="E39" s="10"/>
      <c r="F39" s="57">
        <f>SUM(F6:F38)</f>
        <v>1316</v>
      </c>
      <c r="G39" s="29"/>
      <c r="H39" s="58"/>
      <c r="I39" s="57">
        <f aca="true" t="shared" si="12" ref="I39:N39">SUM(I6:I38)</f>
        <v>0</v>
      </c>
      <c r="J39" s="57">
        <f t="shared" si="12"/>
        <v>0</v>
      </c>
      <c r="K39" s="57">
        <f t="shared" si="12"/>
        <v>95</v>
      </c>
      <c r="L39" s="57">
        <f t="shared" si="12"/>
        <v>95</v>
      </c>
      <c r="M39" s="57">
        <f t="shared" si="12"/>
        <v>95</v>
      </c>
      <c r="N39" s="57">
        <f t="shared" si="12"/>
        <v>95</v>
      </c>
      <c r="O39" s="57">
        <f>SUM(O6:O38)</f>
        <v>95</v>
      </c>
      <c r="P39" s="57">
        <f>SUM(P6:P38)</f>
        <v>95</v>
      </c>
      <c r="Q39" s="57">
        <f aca="true" t="shared" si="13" ref="Q39:V39">SUM(Q6:Q38)</f>
        <v>95</v>
      </c>
      <c r="R39" s="57">
        <f t="shared" si="13"/>
        <v>95</v>
      </c>
      <c r="S39" s="57">
        <f t="shared" si="13"/>
        <v>95</v>
      </c>
      <c r="T39" s="57">
        <f t="shared" si="13"/>
        <v>0</v>
      </c>
      <c r="U39" s="57">
        <f t="shared" si="13"/>
        <v>94</v>
      </c>
      <c r="V39" s="57">
        <f t="shared" si="13"/>
        <v>94</v>
      </c>
      <c r="W39" s="57">
        <f>SUM(W6:W38)</f>
        <v>95</v>
      </c>
      <c r="X39" s="57">
        <f>SUM(X6:X38)</f>
        <v>95</v>
      </c>
      <c r="Y39" s="57">
        <f>SUM(Y6:Y38)</f>
        <v>95</v>
      </c>
      <c r="Z39" s="57">
        <f>SUM(I39:Y39)</f>
        <v>1328</v>
      </c>
      <c r="AA39" s="49"/>
      <c r="AB39" s="50"/>
    </row>
    <row r="40" spans="1:28" ht="13.5" thickBot="1">
      <c r="A40" s="70" t="s">
        <v>12</v>
      </c>
      <c r="B40" s="37"/>
      <c r="C40" s="38"/>
      <c r="D40" s="39"/>
      <c r="E40" s="38"/>
      <c r="F40" s="38"/>
      <c r="G40" s="38"/>
      <c r="H40" s="60"/>
      <c r="I40" s="40"/>
      <c r="J40" s="38"/>
      <c r="K40" s="40"/>
      <c r="L40" s="41"/>
      <c r="M40" s="38"/>
      <c r="N40" s="40"/>
      <c r="O40" s="38"/>
      <c r="P40" s="40"/>
      <c r="Q40" s="41"/>
      <c r="R40" s="38"/>
      <c r="S40" s="38"/>
      <c r="T40" s="38"/>
      <c r="U40" s="38" t="s">
        <v>12</v>
      </c>
      <c r="V40" s="43"/>
      <c r="W40" s="51"/>
      <c r="X40" s="51"/>
      <c r="Y40" s="51"/>
      <c r="Z40" s="51"/>
      <c r="AA40" s="51"/>
      <c r="AB40" s="52"/>
    </row>
  </sheetData>
  <mergeCells count="16">
    <mergeCell ref="O3:P3"/>
    <mergeCell ref="K5:L5"/>
    <mergeCell ref="M5:N5"/>
    <mergeCell ref="O5:P5"/>
    <mergeCell ref="K3:L3"/>
    <mergeCell ref="M3:N3"/>
    <mergeCell ref="I3:J3"/>
    <mergeCell ref="I5:J5"/>
    <mergeCell ref="U3:V3"/>
    <mergeCell ref="W3:X3"/>
    <mergeCell ref="U5:V5"/>
    <mergeCell ref="W5:X5"/>
    <mergeCell ref="Q3:R3"/>
    <mergeCell ref="S3:T3"/>
    <mergeCell ref="Q5:R5"/>
    <mergeCell ref="S5:T5"/>
  </mergeCells>
  <printOptions gridLines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0"/>
  <sheetViews>
    <sheetView showZeros="0" tabSelected="1" workbookViewId="0" topLeftCell="A1">
      <pane xSplit="2" ySplit="5" topLeftCell="C6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6" sqref="A6"/>
    </sheetView>
  </sheetViews>
  <sheetFormatPr defaultColWidth="11.421875" defaultRowHeight="12.75"/>
  <cols>
    <col min="1" max="1" width="17.7109375" style="0" customWidth="1"/>
    <col min="2" max="2" width="10.421875" style="0" customWidth="1"/>
    <col min="3" max="3" width="5.57421875" style="0" customWidth="1"/>
    <col min="4" max="4" width="26.421875" style="0" customWidth="1"/>
    <col min="5" max="8" width="5.8515625" style="0" customWidth="1"/>
    <col min="9" max="9" width="5.00390625" style="0" customWidth="1"/>
    <col min="10" max="10" width="6.28125" style="0" customWidth="1"/>
    <col min="11" max="11" width="5.00390625" style="0" customWidth="1"/>
    <col min="12" max="12" width="5.28125" style="0" customWidth="1"/>
    <col min="13" max="13" width="4.7109375" style="0" customWidth="1"/>
    <col min="14" max="14" width="5.8515625" style="0" customWidth="1"/>
    <col min="15" max="15" width="5.28125" style="0" customWidth="1"/>
    <col min="16" max="16" width="6.7109375" style="0" customWidth="1"/>
    <col min="17" max="17" width="5.00390625" style="0" customWidth="1"/>
    <col min="18" max="18" width="6.140625" style="0" customWidth="1"/>
    <col min="19" max="20" width="5.57421875" style="0" customWidth="1"/>
    <col min="21" max="21" width="6.57421875" style="0" customWidth="1"/>
    <col min="22" max="22" width="5.8515625" style="0" customWidth="1"/>
    <col min="23" max="23" width="6.140625" style="0" customWidth="1"/>
    <col min="24" max="24" width="6.421875" style="0" customWidth="1"/>
    <col min="25" max="25" width="7.00390625" style="0" customWidth="1"/>
    <col min="26" max="26" width="8.00390625" style="0" customWidth="1"/>
    <col min="27" max="27" width="7.140625" style="0" customWidth="1"/>
    <col min="28" max="28" width="6.421875" style="0" customWidth="1"/>
    <col min="29" max="30" width="11.57421875" style="0" customWidth="1"/>
  </cols>
  <sheetData>
    <row r="1" spans="1:28" ht="22.5">
      <c r="A1" s="42" t="s">
        <v>226</v>
      </c>
      <c r="B1" s="1"/>
      <c r="C1" s="1"/>
      <c r="D1" s="1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97"/>
      <c r="AB1" s="100"/>
    </row>
    <row r="2" spans="1:28" ht="12.75">
      <c r="A2" s="4" t="s">
        <v>0</v>
      </c>
      <c r="B2" s="5"/>
      <c r="C2" s="7" t="s">
        <v>5</v>
      </c>
      <c r="D2" s="6" t="s">
        <v>1</v>
      </c>
      <c r="E2" s="8" t="s">
        <v>6</v>
      </c>
      <c r="F2" s="61" t="s">
        <v>2</v>
      </c>
      <c r="G2" s="61" t="s">
        <v>3</v>
      </c>
      <c r="H2" s="62" t="s">
        <v>130</v>
      </c>
      <c r="I2" s="57" t="s">
        <v>17</v>
      </c>
      <c r="J2" s="10" t="s">
        <v>16</v>
      </c>
      <c r="K2" s="10" t="s">
        <v>15</v>
      </c>
      <c r="L2" s="10" t="s">
        <v>14</v>
      </c>
      <c r="M2" s="10" t="s">
        <v>42</v>
      </c>
      <c r="N2" s="10" t="s">
        <v>13</v>
      </c>
      <c r="O2" s="10" t="s">
        <v>18</v>
      </c>
      <c r="P2" s="10" t="s">
        <v>19</v>
      </c>
      <c r="Q2" s="10" t="s">
        <v>20</v>
      </c>
      <c r="R2" s="10" t="s">
        <v>21</v>
      </c>
      <c r="S2" s="10" t="s">
        <v>22</v>
      </c>
      <c r="T2" s="10" t="s">
        <v>23</v>
      </c>
      <c r="U2" s="10" t="s">
        <v>66</v>
      </c>
      <c r="V2" s="10" t="s">
        <v>67</v>
      </c>
      <c r="W2" s="10" t="s">
        <v>68</v>
      </c>
      <c r="X2" s="10" t="s">
        <v>69</v>
      </c>
      <c r="Y2" s="10" t="s">
        <v>70</v>
      </c>
      <c r="Z2" s="8" t="s">
        <v>2</v>
      </c>
      <c r="AA2" s="8" t="s">
        <v>3</v>
      </c>
      <c r="AB2" s="62" t="s">
        <v>130</v>
      </c>
    </row>
    <row r="3" spans="1:28" ht="12.75">
      <c r="A3" s="12"/>
      <c r="B3" s="24"/>
      <c r="C3" s="25"/>
      <c r="D3" s="13"/>
      <c r="E3" s="14"/>
      <c r="F3" s="63" t="s">
        <v>4</v>
      </c>
      <c r="G3" s="63"/>
      <c r="H3" s="64" t="s">
        <v>131</v>
      </c>
      <c r="I3" s="141" t="s">
        <v>137</v>
      </c>
      <c r="J3" s="142"/>
      <c r="K3" s="143" t="s">
        <v>138</v>
      </c>
      <c r="L3" s="144"/>
      <c r="M3" s="139" t="s">
        <v>139</v>
      </c>
      <c r="N3" s="140"/>
      <c r="O3" s="139" t="s">
        <v>140</v>
      </c>
      <c r="P3" s="140"/>
      <c r="Q3" s="139" t="s">
        <v>141</v>
      </c>
      <c r="R3" s="140"/>
      <c r="S3" s="146" t="s">
        <v>142</v>
      </c>
      <c r="T3" s="142"/>
      <c r="U3" s="139" t="s">
        <v>144</v>
      </c>
      <c r="V3" s="140"/>
      <c r="W3" s="139" t="s">
        <v>145</v>
      </c>
      <c r="X3" s="140"/>
      <c r="Y3" s="45" t="s">
        <v>146</v>
      </c>
      <c r="Z3" s="14" t="s">
        <v>4</v>
      </c>
      <c r="AA3" s="14"/>
      <c r="AB3" s="64" t="s">
        <v>131</v>
      </c>
    </row>
    <row r="4" spans="1:28" ht="12.75">
      <c r="A4" s="12"/>
      <c r="B4" s="24"/>
      <c r="C4" s="25"/>
      <c r="D4" s="13"/>
      <c r="E4" s="14"/>
      <c r="F4" s="63"/>
      <c r="G4" s="63"/>
      <c r="H4" s="64"/>
      <c r="I4" s="25" t="s">
        <v>7</v>
      </c>
      <c r="J4" s="16" t="s">
        <v>8</v>
      </c>
      <c r="K4" s="15" t="s">
        <v>7</v>
      </c>
      <c r="L4" s="16" t="s">
        <v>8</v>
      </c>
      <c r="M4" s="15" t="s">
        <v>7</v>
      </c>
      <c r="N4" s="16" t="s">
        <v>8</v>
      </c>
      <c r="O4" s="15" t="s">
        <v>7</v>
      </c>
      <c r="P4" s="16" t="s">
        <v>8</v>
      </c>
      <c r="Q4" s="15" t="s">
        <v>7</v>
      </c>
      <c r="R4" s="16" t="s">
        <v>8</v>
      </c>
      <c r="S4" s="15" t="s">
        <v>8</v>
      </c>
      <c r="T4" s="16" t="s">
        <v>7</v>
      </c>
      <c r="U4" s="15" t="s">
        <v>8</v>
      </c>
      <c r="V4" s="16" t="s">
        <v>7</v>
      </c>
      <c r="W4" s="15" t="s">
        <v>7</v>
      </c>
      <c r="X4" s="16" t="s">
        <v>7</v>
      </c>
      <c r="Y4" s="17" t="s">
        <v>8</v>
      </c>
      <c r="Z4" s="14"/>
      <c r="AA4" s="14"/>
      <c r="AB4" s="92"/>
    </row>
    <row r="5" spans="1:28" ht="12.75">
      <c r="A5" s="18"/>
      <c r="B5" s="19"/>
      <c r="C5" s="21"/>
      <c r="D5" s="20"/>
      <c r="E5" s="22"/>
      <c r="F5" s="65"/>
      <c r="G5" s="77"/>
      <c r="H5" s="56"/>
      <c r="I5" s="145" t="s">
        <v>83</v>
      </c>
      <c r="J5" s="138"/>
      <c r="K5" s="137" t="s">
        <v>81</v>
      </c>
      <c r="L5" s="138"/>
      <c r="M5" s="137" t="s">
        <v>80</v>
      </c>
      <c r="N5" s="138"/>
      <c r="O5" s="137" t="s">
        <v>65</v>
      </c>
      <c r="P5" s="138"/>
      <c r="Q5" s="137" t="s">
        <v>82</v>
      </c>
      <c r="R5" s="138"/>
      <c r="S5" s="137" t="s">
        <v>143</v>
      </c>
      <c r="T5" s="138"/>
      <c r="U5" s="137" t="s">
        <v>106</v>
      </c>
      <c r="V5" s="138"/>
      <c r="W5" s="137" t="s">
        <v>132</v>
      </c>
      <c r="X5" s="138"/>
      <c r="Y5" s="46" t="s">
        <v>132</v>
      </c>
      <c r="Z5" s="23"/>
      <c r="AA5" s="22"/>
      <c r="AB5" s="92"/>
    </row>
    <row r="6" spans="1:28" ht="12.75">
      <c r="A6" s="32" t="s">
        <v>192</v>
      </c>
      <c r="B6" s="34" t="s">
        <v>193</v>
      </c>
      <c r="C6" s="29">
        <v>92</v>
      </c>
      <c r="D6" s="34" t="s">
        <v>55</v>
      </c>
      <c r="E6" s="29" t="s">
        <v>9</v>
      </c>
      <c r="F6" s="59">
        <f aca="true" t="shared" si="0" ref="F6:F19">SUM(I6:Y6)</f>
        <v>215</v>
      </c>
      <c r="G6" s="59">
        <v>1</v>
      </c>
      <c r="H6" s="78">
        <f aca="true" t="shared" si="1" ref="H6:H20">COUNT(I6:Y6)</f>
        <v>9</v>
      </c>
      <c r="I6" s="74" t="s">
        <v>108</v>
      </c>
      <c r="J6" s="75"/>
      <c r="K6" s="29"/>
      <c r="L6" s="29"/>
      <c r="M6" s="29">
        <v>25</v>
      </c>
      <c r="N6" s="29">
        <v>20</v>
      </c>
      <c r="O6" s="29">
        <v>25</v>
      </c>
      <c r="P6" s="29"/>
      <c r="Q6" s="29">
        <v>25</v>
      </c>
      <c r="R6" s="29">
        <v>20</v>
      </c>
      <c r="S6" s="29"/>
      <c r="T6" s="105" t="s">
        <v>250</v>
      </c>
      <c r="U6" s="29">
        <v>25</v>
      </c>
      <c r="V6" s="76">
        <v>25</v>
      </c>
      <c r="W6" s="29">
        <v>25</v>
      </c>
      <c r="X6" s="29">
        <v>25</v>
      </c>
      <c r="Y6" s="29"/>
      <c r="Z6" s="95">
        <f aca="true" t="shared" si="2" ref="Z6:Z13">SUM(I6:Y6)</f>
        <v>215</v>
      </c>
      <c r="AA6" s="59">
        <f aca="true" t="shared" si="3" ref="AA6:AB13">G6</f>
        <v>1</v>
      </c>
      <c r="AB6" s="96">
        <f t="shared" si="3"/>
        <v>9</v>
      </c>
    </row>
    <row r="7" spans="1:28" ht="12.75">
      <c r="A7" s="32" t="s">
        <v>71</v>
      </c>
      <c r="B7" s="34" t="s">
        <v>78</v>
      </c>
      <c r="C7" s="29">
        <v>91</v>
      </c>
      <c r="D7" s="31" t="s">
        <v>59</v>
      </c>
      <c r="E7" s="29" t="s">
        <v>10</v>
      </c>
      <c r="F7" s="59">
        <f t="shared" si="0"/>
        <v>151</v>
      </c>
      <c r="G7" s="59">
        <f aca="true" t="shared" si="4" ref="G7:G31">G6+1</f>
        <v>2</v>
      </c>
      <c r="H7" s="78">
        <f t="shared" si="1"/>
        <v>8</v>
      </c>
      <c r="I7" s="74" t="s">
        <v>232</v>
      </c>
      <c r="J7" s="74"/>
      <c r="K7" s="29">
        <v>25</v>
      </c>
      <c r="L7" s="29">
        <v>25</v>
      </c>
      <c r="M7" s="29">
        <v>15</v>
      </c>
      <c r="N7" s="29"/>
      <c r="O7" s="29">
        <v>15</v>
      </c>
      <c r="P7" s="29">
        <v>25</v>
      </c>
      <c r="Q7" s="29"/>
      <c r="R7" s="29"/>
      <c r="S7" s="29">
        <v>25</v>
      </c>
      <c r="T7" s="29"/>
      <c r="U7" s="29"/>
      <c r="V7" s="106"/>
      <c r="W7" s="29">
        <v>6</v>
      </c>
      <c r="X7" s="29">
        <v>15</v>
      </c>
      <c r="Y7" s="29"/>
      <c r="Z7" s="95">
        <f t="shared" si="2"/>
        <v>151</v>
      </c>
      <c r="AA7" s="59">
        <f t="shared" si="3"/>
        <v>2</v>
      </c>
      <c r="AB7" s="96">
        <f t="shared" si="3"/>
        <v>8</v>
      </c>
    </row>
    <row r="8" spans="1:28" ht="12.75">
      <c r="A8" s="32" t="s">
        <v>196</v>
      </c>
      <c r="B8" s="34" t="s">
        <v>197</v>
      </c>
      <c r="C8" s="29">
        <v>91</v>
      </c>
      <c r="D8" s="27" t="s">
        <v>55</v>
      </c>
      <c r="E8" s="29" t="s">
        <v>9</v>
      </c>
      <c r="F8" s="59">
        <f t="shared" si="0"/>
        <v>136</v>
      </c>
      <c r="G8" s="59">
        <f t="shared" si="4"/>
        <v>3</v>
      </c>
      <c r="H8" s="78">
        <f t="shared" si="1"/>
        <v>9</v>
      </c>
      <c r="I8" s="105" t="s">
        <v>250</v>
      </c>
      <c r="J8" s="74"/>
      <c r="K8" s="29"/>
      <c r="L8" s="29"/>
      <c r="M8" s="29">
        <v>4</v>
      </c>
      <c r="N8" s="29"/>
      <c r="O8" s="29">
        <v>11</v>
      </c>
      <c r="P8" s="29">
        <v>15</v>
      </c>
      <c r="Q8" s="29">
        <v>20</v>
      </c>
      <c r="R8" s="29">
        <v>15</v>
      </c>
      <c r="S8" s="29">
        <v>20</v>
      </c>
      <c r="T8" s="103"/>
      <c r="U8" s="29">
        <v>15</v>
      </c>
      <c r="V8" s="29"/>
      <c r="W8" s="29">
        <v>11</v>
      </c>
      <c r="X8" s="29"/>
      <c r="Y8" s="29">
        <v>25</v>
      </c>
      <c r="Z8" s="95">
        <f t="shared" si="2"/>
        <v>136</v>
      </c>
      <c r="AA8" s="59">
        <f t="shared" si="3"/>
        <v>3</v>
      </c>
      <c r="AB8" s="96">
        <f t="shared" si="3"/>
        <v>9</v>
      </c>
    </row>
    <row r="9" spans="1:28" ht="12.75">
      <c r="A9" s="32" t="s">
        <v>239</v>
      </c>
      <c r="B9" s="19" t="s">
        <v>238</v>
      </c>
      <c r="C9" s="29">
        <v>92</v>
      </c>
      <c r="D9" s="34" t="s">
        <v>237</v>
      </c>
      <c r="E9" s="29" t="s">
        <v>9</v>
      </c>
      <c r="F9" s="59">
        <f>SUM(I9:Y9)</f>
        <v>105</v>
      </c>
      <c r="G9" s="59">
        <f t="shared" si="4"/>
        <v>4</v>
      </c>
      <c r="H9" s="78">
        <f>COUNT(I9:Y9)</f>
        <v>7</v>
      </c>
      <c r="I9" s="74" t="s">
        <v>283</v>
      </c>
      <c r="J9" s="75"/>
      <c r="K9" s="29"/>
      <c r="L9" s="29"/>
      <c r="M9" s="29"/>
      <c r="N9" s="44"/>
      <c r="O9" s="29"/>
      <c r="P9" s="29">
        <v>20</v>
      </c>
      <c r="Q9" s="29">
        <v>15</v>
      </c>
      <c r="R9" s="29">
        <v>25</v>
      </c>
      <c r="S9" s="29">
        <v>11</v>
      </c>
      <c r="T9" s="103"/>
      <c r="U9" s="29">
        <v>20</v>
      </c>
      <c r="V9" s="76"/>
      <c r="W9" s="29">
        <v>3</v>
      </c>
      <c r="X9" s="29">
        <v>11</v>
      </c>
      <c r="Y9" s="29"/>
      <c r="Z9" s="95">
        <f t="shared" si="2"/>
        <v>105</v>
      </c>
      <c r="AA9" s="59">
        <f t="shared" si="3"/>
        <v>4</v>
      </c>
      <c r="AB9" s="96">
        <f t="shared" si="3"/>
        <v>7</v>
      </c>
    </row>
    <row r="10" spans="1:28" ht="13.5" thickBot="1">
      <c r="A10" s="133" t="s">
        <v>194</v>
      </c>
      <c r="B10" s="134" t="s">
        <v>195</v>
      </c>
      <c r="C10" s="135">
        <v>92</v>
      </c>
      <c r="D10" s="136" t="s">
        <v>102</v>
      </c>
      <c r="E10" s="135" t="s">
        <v>9</v>
      </c>
      <c r="F10" s="120">
        <f>SUM(I10:Y10)</f>
        <v>86</v>
      </c>
      <c r="G10" s="120">
        <f t="shared" si="4"/>
        <v>5</v>
      </c>
      <c r="H10" s="121">
        <f>COUNT(I10:Y10)</f>
        <v>5</v>
      </c>
      <c r="I10" s="122" t="s">
        <v>121</v>
      </c>
      <c r="J10" s="122"/>
      <c r="K10" s="38"/>
      <c r="L10" s="38"/>
      <c r="M10" s="38">
        <v>20</v>
      </c>
      <c r="N10" s="38">
        <v>15</v>
      </c>
      <c r="O10" s="38">
        <v>20</v>
      </c>
      <c r="P10" s="38"/>
      <c r="Q10" s="38"/>
      <c r="R10" s="38"/>
      <c r="S10" s="38"/>
      <c r="T10" s="127"/>
      <c r="U10" s="38">
        <v>11</v>
      </c>
      <c r="V10" s="41">
        <v>20</v>
      </c>
      <c r="W10" s="38"/>
      <c r="X10" s="38"/>
      <c r="Y10" s="38"/>
      <c r="Z10" s="123">
        <f t="shared" si="2"/>
        <v>86</v>
      </c>
      <c r="AA10" s="120">
        <f t="shared" si="3"/>
        <v>5</v>
      </c>
      <c r="AB10" s="124">
        <f t="shared" si="3"/>
        <v>5</v>
      </c>
    </row>
    <row r="11" spans="1:28" ht="12.75">
      <c r="A11" s="18" t="s">
        <v>156</v>
      </c>
      <c r="B11" s="19" t="s">
        <v>48</v>
      </c>
      <c r="C11" s="23">
        <v>91</v>
      </c>
      <c r="D11" s="19" t="s">
        <v>35</v>
      </c>
      <c r="E11" s="23" t="s">
        <v>10</v>
      </c>
      <c r="F11" s="77">
        <f>SUM(I11:Y11)</f>
        <v>82</v>
      </c>
      <c r="G11" s="77">
        <f t="shared" si="4"/>
        <v>6</v>
      </c>
      <c r="H11" s="115">
        <f>COUNT(I11:Y11)</f>
        <v>7</v>
      </c>
      <c r="I11" s="116"/>
      <c r="J11" s="116"/>
      <c r="K11" s="23">
        <v>20</v>
      </c>
      <c r="L11" s="23">
        <v>15</v>
      </c>
      <c r="M11" s="23">
        <v>8</v>
      </c>
      <c r="N11" s="23">
        <v>4</v>
      </c>
      <c r="O11" s="23"/>
      <c r="P11" s="23">
        <v>11</v>
      </c>
      <c r="Q11" s="23"/>
      <c r="R11" s="23">
        <v>4</v>
      </c>
      <c r="S11" s="23"/>
      <c r="T11" s="104"/>
      <c r="U11" s="23"/>
      <c r="V11" s="76"/>
      <c r="W11" s="23">
        <v>20</v>
      </c>
      <c r="X11" s="23"/>
      <c r="Y11" s="23"/>
      <c r="Z11" s="94">
        <f t="shared" si="2"/>
        <v>82</v>
      </c>
      <c r="AA11" s="77">
        <f t="shared" si="3"/>
        <v>6</v>
      </c>
      <c r="AB11" s="118">
        <f t="shared" si="3"/>
        <v>7</v>
      </c>
    </row>
    <row r="12" spans="1:28" ht="12.75">
      <c r="A12" s="73" t="s">
        <v>49</v>
      </c>
      <c r="B12" s="34" t="s">
        <v>105</v>
      </c>
      <c r="C12" s="29">
        <v>91</v>
      </c>
      <c r="D12" s="31" t="s">
        <v>40</v>
      </c>
      <c r="E12" s="29" t="s">
        <v>11</v>
      </c>
      <c r="F12" s="59">
        <f>SUM(I12:Y12)</f>
        <v>81</v>
      </c>
      <c r="G12" s="59">
        <f t="shared" si="4"/>
        <v>7</v>
      </c>
      <c r="H12" s="78">
        <f>COUNT(I12:Y12)</f>
        <v>6</v>
      </c>
      <c r="J12" s="29"/>
      <c r="K12" s="29">
        <v>15</v>
      </c>
      <c r="L12" s="29">
        <v>11</v>
      </c>
      <c r="M12" s="29">
        <v>11</v>
      </c>
      <c r="N12" s="29">
        <v>25</v>
      </c>
      <c r="O12" s="29"/>
      <c r="P12" s="29"/>
      <c r="Q12" s="29"/>
      <c r="R12" s="29">
        <v>11</v>
      </c>
      <c r="T12" s="29"/>
      <c r="U12" s="29">
        <v>8</v>
      </c>
      <c r="V12" s="76"/>
      <c r="W12" s="29"/>
      <c r="X12" s="29"/>
      <c r="Y12" s="29"/>
      <c r="Z12" s="95">
        <f t="shared" si="2"/>
        <v>81</v>
      </c>
      <c r="AA12" s="59">
        <f t="shared" si="3"/>
        <v>7</v>
      </c>
      <c r="AB12" s="96">
        <f t="shared" si="3"/>
        <v>6</v>
      </c>
    </row>
    <row r="13" spans="1:28" ht="12.75">
      <c r="A13" s="32" t="s">
        <v>50</v>
      </c>
      <c r="B13" s="34" t="s">
        <v>51</v>
      </c>
      <c r="C13" s="29">
        <v>91</v>
      </c>
      <c r="D13" s="31" t="s">
        <v>24</v>
      </c>
      <c r="E13" s="29" t="s">
        <v>10</v>
      </c>
      <c r="F13" s="59">
        <f t="shared" si="0"/>
        <v>77</v>
      </c>
      <c r="G13" s="59">
        <f t="shared" si="4"/>
        <v>8</v>
      </c>
      <c r="H13" s="78">
        <f t="shared" si="1"/>
        <v>9</v>
      </c>
      <c r="I13" s="57"/>
      <c r="K13" s="29">
        <v>6</v>
      </c>
      <c r="L13" s="29"/>
      <c r="M13" s="29">
        <v>6</v>
      </c>
      <c r="N13" s="29"/>
      <c r="O13" s="29">
        <v>2</v>
      </c>
      <c r="P13" s="29"/>
      <c r="Q13" s="29"/>
      <c r="R13" s="29">
        <v>8</v>
      </c>
      <c r="S13" s="29">
        <v>6</v>
      </c>
      <c r="T13" s="103"/>
      <c r="U13" s="29">
        <v>6</v>
      </c>
      <c r="V13" s="76">
        <v>15</v>
      </c>
      <c r="W13" s="29">
        <v>8</v>
      </c>
      <c r="X13" s="29">
        <v>20</v>
      </c>
      <c r="Y13" s="29"/>
      <c r="Z13" s="95">
        <f t="shared" si="2"/>
        <v>77</v>
      </c>
      <c r="AA13" s="59">
        <f t="shared" si="3"/>
        <v>8</v>
      </c>
      <c r="AB13" s="96">
        <f t="shared" si="3"/>
        <v>9</v>
      </c>
    </row>
    <row r="14" spans="1:28" ht="12.75">
      <c r="A14" s="32" t="s">
        <v>49</v>
      </c>
      <c r="B14" s="34" t="s">
        <v>53</v>
      </c>
      <c r="C14" s="29">
        <v>91</v>
      </c>
      <c r="D14" s="31" t="s">
        <v>54</v>
      </c>
      <c r="E14" s="29" t="s">
        <v>11</v>
      </c>
      <c r="F14" s="59">
        <f t="shared" si="0"/>
        <v>72</v>
      </c>
      <c r="G14" s="59">
        <f t="shared" si="4"/>
        <v>9</v>
      </c>
      <c r="H14" s="78">
        <f t="shared" si="1"/>
        <v>9</v>
      </c>
      <c r="I14" s="57"/>
      <c r="J14" s="29"/>
      <c r="K14" s="29"/>
      <c r="L14" s="29">
        <v>4</v>
      </c>
      <c r="M14" s="29"/>
      <c r="N14" s="29">
        <v>8</v>
      </c>
      <c r="O14" s="29">
        <v>6</v>
      </c>
      <c r="P14" s="29">
        <v>8</v>
      </c>
      <c r="Q14" s="29"/>
      <c r="R14" s="29">
        <v>6</v>
      </c>
      <c r="S14" s="29">
        <v>8</v>
      </c>
      <c r="T14" s="103"/>
      <c r="U14" s="23"/>
      <c r="V14" s="76"/>
      <c r="W14" s="29">
        <v>4</v>
      </c>
      <c r="X14" s="29">
        <v>8</v>
      </c>
      <c r="Y14" s="29">
        <v>20</v>
      </c>
      <c r="Z14" s="95">
        <f aca="true" t="shared" si="5" ref="Z14:Z27">SUM(I14:Y14)</f>
        <v>72</v>
      </c>
      <c r="AA14" s="59">
        <f aca="true" t="shared" si="6" ref="AA14:AA27">G14</f>
        <v>9</v>
      </c>
      <c r="AB14" s="96">
        <f aca="true" t="shared" si="7" ref="AB14:AB27">H14</f>
        <v>9</v>
      </c>
    </row>
    <row r="15" spans="1:28" ht="12.75">
      <c r="A15" s="32" t="s">
        <v>198</v>
      </c>
      <c r="B15" s="34" t="s">
        <v>199</v>
      </c>
      <c r="C15" s="29">
        <v>91</v>
      </c>
      <c r="D15" s="27" t="s">
        <v>200</v>
      </c>
      <c r="E15" s="29" t="s">
        <v>9</v>
      </c>
      <c r="F15" s="59">
        <f>SUM(I15:Y15)</f>
        <v>43</v>
      </c>
      <c r="G15" s="59">
        <f>G14+1</f>
        <v>10</v>
      </c>
      <c r="H15" s="78">
        <f>COUNT(I15:Y15)</f>
        <v>6</v>
      </c>
      <c r="I15" s="57"/>
      <c r="J15" s="29"/>
      <c r="K15" s="29"/>
      <c r="L15" s="29"/>
      <c r="M15" s="29">
        <v>1</v>
      </c>
      <c r="N15" s="29"/>
      <c r="O15" s="29"/>
      <c r="P15" s="29"/>
      <c r="Q15" s="29">
        <v>11</v>
      </c>
      <c r="R15" s="29"/>
      <c r="S15" s="29"/>
      <c r="T15" s="103"/>
      <c r="U15" s="23">
        <v>1</v>
      </c>
      <c r="V15" s="76">
        <v>4</v>
      </c>
      <c r="W15" s="29">
        <v>15</v>
      </c>
      <c r="X15" s="29"/>
      <c r="Y15" s="29">
        <v>11</v>
      </c>
      <c r="Z15" s="95">
        <f t="shared" si="5"/>
        <v>43</v>
      </c>
      <c r="AA15" s="59">
        <f t="shared" si="6"/>
        <v>10</v>
      </c>
      <c r="AB15" s="96">
        <f t="shared" si="7"/>
        <v>6</v>
      </c>
    </row>
    <row r="16" spans="1:28" ht="12.75">
      <c r="A16" s="73" t="s">
        <v>75</v>
      </c>
      <c r="B16" s="34" t="s">
        <v>46</v>
      </c>
      <c r="C16" s="29">
        <v>91</v>
      </c>
      <c r="D16" s="31" t="s">
        <v>27</v>
      </c>
      <c r="E16" s="29" t="s">
        <v>11</v>
      </c>
      <c r="F16" s="59">
        <f t="shared" si="0"/>
        <v>42</v>
      </c>
      <c r="G16" s="59">
        <f>G15+1</f>
        <v>11</v>
      </c>
      <c r="H16" s="78">
        <f t="shared" si="1"/>
        <v>6</v>
      </c>
      <c r="I16" s="53"/>
      <c r="J16" s="29"/>
      <c r="K16" s="29">
        <v>8</v>
      </c>
      <c r="L16" s="29">
        <v>20</v>
      </c>
      <c r="M16" s="29">
        <v>2</v>
      </c>
      <c r="N16" s="29"/>
      <c r="O16" s="29">
        <v>3</v>
      </c>
      <c r="P16" s="29"/>
      <c r="Q16" s="29">
        <v>6</v>
      </c>
      <c r="R16" s="29"/>
      <c r="S16" s="29"/>
      <c r="T16" s="103"/>
      <c r="U16" s="29"/>
      <c r="V16" s="76"/>
      <c r="W16" s="29"/>
      <c r="X16" s="29">
        <v>3</v>
      </c>
      <c r="Y16" s="29"/>
      <c r="Z16" s="95">
        <f t="shared" si="5"/>
        <v>42</v>
      </c>
      <c r="AA16" s="59">
        <f t="shared" si="6"/>
        <v>11</v>
      </c>
      <c r="AB16" s="96">
        <f t="shared" si="7"/>
        <v>6</v>
      </c>
    </row>
    <row r="17" spans="1:28" ht="12.75">
      <c r="A17" s="32" t="s">
        <v>270</v>
      </c>
      <c r="B17" s="34" t="s">
        <v>45</v>
      </c>
      <c r="C17" s="29">
        <v>91</v>
      </c>
      <c r="D17" s="31" t="s">
        <v>112</v>
      </c>
      <c r="E17" s="29" t="s">
        <v>113</v>
      </c>
      <c r="F17" s="59">
        <f>SUM(I17:Y17)</f>
        <v>29</v>
      </c>
      <c r="G17" s="59">
        <f t="shared" si="4"/>
        <v>12</v>
      </c>
      <c r="H17" s="78">
        <f>COUNT(I17:Y17)</f>
        <v>7</v>
      </c>
      <c r="I17" s="53"/>
      <c r="J17" s="44"/>
      <c r="K17" s="29">
        <v>2</v>
      </c>
      <c r="L17" s="29">
        <v>3</v>
      </c>
      <c r="M17" s="29"/>
      <c r="N17" s="29"/>
      <c r="O17" s="29"/>
      <c r="P17" s="29">
        <v>1</v>
      </c>
      <c r="Q17" s="29"/>
      <c r="R17" s="29"/>
      <c r="S17" s="29">
        <v>3</v>
      </c>
      <c r="T17" s="103"/>
      <c r="U17" s="29"/>
      <c r="V17" s="29"/>
      <c r="W17" s="29">
        <v>1</v>
      </c>
      <c r="X17" s="29">
        <v>4</v>
      </c>
      <c r="Y17" s="29">
        <v>15</v>
      </c>
      <c r="Z17" s="95">
        <f t="shared" si="5"/>
        <v>29</v>
      </c>
      <c r="AA17" s="59">
        <f t="shared" si="6"/>
        <v>12</v>
      </c>
      <c r="AB17" s="96">
        <f t="shared" si="7"/>
        <v>7</v>
      </c>
    </row>
    <row r="18" spans="1:28" ht="12.75">
      <c r="A18" s="32" t="s">
        <v>196</v>
      </c>
      <c r="B18" s="34" t="s">
        <v>52</v>
      </c>
      <c r="C18" s="29">
        <v>92</v>
      </c>
      <c r="D18" s="27" t="s">
        <v>55</v>
      </c>
      <c r="E18" s="29" t="s">
        <v>9</v>
      </c>
      <c r="F18" s="59">
        <f t="shared" si="0"/>
        <v>28</v>
      </c>
      <c r="G18" s="59">
        <f t="shared" si="4"/>
        <v>13</v>
      </c>
      <c r="H18" s="78">
        <f t="shared" si="1"/>
        <v>7</v>
      </c>
      <c r="I18" s="53"/>
      <c r="J18" s="44"/>
      <c r="K18" s="29"/>
      <c r="L18" s="29"/>
      <c r="M18" s="29"/>
      <c r="N18" s="29"/>
      <c r="O18" s="29">
        <v>8</v>
      </c>
      <c r="P18" s="29"/>
      <c r="Q18" s="29">
        <v>3</v>
      </c>
      <c r="R18" s="29">
        <v>1</v>
      </c>
      <c r="S18" s="29">
        <v>4</v>
      </c>
      <c r="T18" s="103"/>
      <c r="U18" s="23">
        <v>2</v>
      </c>
      <c r="V18" s="76">
        <v>8</v>
      </c>
      <c r="W18" s="29">
        <v>2</v>
      </c>
      <c r="X18" s="29"/>
      <c r="Y18" s="29"/>
      <c r="Z18" s="95">
        <f t="shared" si="5"/>
        <v>28</v>
      </c>
      <c r="AA18" s="59">
        <f t="shared" si="6"/>
        <v>13</v>
      </c>
      <c r="AB18" s="96">
        <f t="shared" si="7"/>
        <v>7</v>
      </c>
    </row>
    <row r="19" spans="1:28" ht="12.75">
      <c r="A19" s="73" t="s">
        <v>168</v>
      </c>
      <c r="B19" s="34" t="s">
        <v>169</v>
      </c>
      <c r="C19" s="29">
        <v>91</v>
      </c>
      <c r="D19" s="31" t="s">
        <v>112</v>
      </c>
      <c r="E19" s="29" t="s">
        <v>113</v>
      </c>
      <c r="F19" s="59">
        <f t="shared" si="0"/>
        <v>23</v>
      </c>
      <c r="G19" s="59">
        <f t="shared" si="4"/>
        <v>14</v>
      </c>
      <c r="H19" s="78">
        <f t="shared" si="1"/>
        <v>3</v>
      </c>
      <c r="I19" s="57"/>
      <c r="J19" s="29"/>
      <c r="K19" s="29"/>
      <c r="L19" s="29">
        <v>6</v>
      </c>
      <c r="M19" s="29"/>
      <c r="N19" s="29">
        <v>11</v>
      </c>
      <c r="O19" s="29"/>
      <c r="P19" s="29">
        <v>6</v>
      </c>
      <c r="Q19" s="29"/>
      <c r="R19" s="29"/>
      <c r="S19" s="29"/>
      <c r="T19" s="103"/>
      <c r="U19" s="23"/>
      <c r="V19" s="76"/>
      <c r="W19" s="29"/>
      <c r="X19" s="29"/>
      <c r="Y19" s="29"/>
      <c r="Z19" s="95">
        <f t="shared" si="5"/>
        <v>23</v>
      </c>
      <c r="AA19" s="59">
        <f t="shared" si="6"/>
        <v>14</v>
      </c>
      <c r="AB19" s="96">
        <f t="shared" si="7"/>
        <v>3</v>
      </c>
    </row>
    <row r="20" spans="1:28" ht="12.75">
      <c r="A20" s="73" t="s">
        <v>72</v>
      </c>
      <c r="B20" s="34" t="s">
        <v>60</v>
      </c>
      <c r="C20" s="29">
        <v>91</v>
      </c>
      <c r="D20" s="31" t="s">
        <v>73</v>
      </c>
      <c r="E20" s="29" t="s">
        <v>10</v>
      </c>
      <c r="F20" s="59">
        <f aca="true" t="shared" si="8" ref="F20:F27">SUM(I20:Y20)</f>
        <v>22</v>
      </c>
      <c r="G20" s="59">
        <f t="shared" si="4"/>
        <v>15</v>
      </c>
      <c r="H20" s="78">
        <f t="shared" si="1"/>
        <v>4</v>
      </c>
      <c r="I20" s="53"/>
      <c r="J20" s="29"/>
      <c r="K20" s="29">
        <v>11</v>
      </c>
      <c r="L20" s="29"/>
      <c r="M20" s="29">
        <v>3</v>
      </c>
      <c r="N20" s="29"/>
      <c r="O20" s="29">
        <v>4</v>
      </c>
      <c r="P20" s="29">
        <v>4</v>
      </c>
      <c r="Q20" s="29"/>
      <c r="R20" s="29"/>
      <c r="S20" s="29"/>
      <c r="T20" s="103"/>
      <c r="U20" s="29"/>
      <c r="V20" s="29"/>
      <c r="W20" s="29"/>
      <c r="X20" s="29"/>
      <c r="Y20" s="29"/>
      <c r="Z20" s="95">
        <f t="shared" si="5"/>
        <v>22</v>
      </c>
      <c r="AA20" s="59">
        <f t="shared" si="6"/>
        <v>15</v>
      </c>
      <c r="AB20" s="96">
        <f t="shared" si="7"/>
        <v>4</v>
      </c>
    </row>
    <row r="21" spans="1:28" ht="12.75">
      <c r="A21" s="32" t="s">
        <v>207</v>
      </c>
      <c r="B21" s="34" t="s">
        <v>48</v>
      </c>
      <c r="C21" s="29">
        <v>92</v>
      </c>
      <c r="D21" s="31" t="s">
        <v>24</v>
      </c>
      <c r="E21" s="29" t="s">
        <v>10</v>
      </c>
      <c r="F21" s="59">
        <f>SUM(I21:Y21)</f>
        <v>21</v>
      </c>
      <c r="G21" s="59">
        <f t="shared" si="4"/>
        <v>16</v>
      </c>
      <c r="H21" s="78">
        <f aca="true" t="shared" si="9" ref="H21:H36">COUNT(I21:Y21)</f>
        <v>3</v>
      </c>
      <c r="I21" s="53"/>
      <c r="J21" s="44"/>
      <c r="K21" s="29"/>
      <c r="L21" s="29"/>
      <c r="M21" s="29"/>
      <c r="N21" s="29">
        <v>6</v>
      </c>
      <c r="O21" s="29"/>
      <c r="P21" s="29"/>
      <c r="Q21" s="29">
        <v>4</v>
      </c>
      <c r="R21" s="29"/>
      <c r="S21" s="29"/>
      <c r="T21" s="103"/>
      <c r="U21" s="23"/>
      <c r="V21" s="76">
        <v>11</v>
      </c>
      <c r="W21" s="29"/>
      <c r="X21" s="29"/>
      <c r="Y21" s="29"/>
      <c r="Z21" s="95">
        <f t="shared" si="5"/>
        <v>21</v>
      </c>
      <c r="AA21" s="59">
        <f t="shared" si="6"/>
        <v>16</v>
      </c>
      <c r="AB21" s="96">
        <f t="shared" si="7"/>
        <v>3</v>
      </c>
    </row>
    <row r="22" spans="1:28" ht="12.75">
      <c r="A22" s="32" t="s">
        <v>96</v>
      </c>
      <c r="B22" s="34" t="s">
        <v>47</v>
      </c>
      <c r="C22" s="29">
        <v>92</v>
      </c>
      <c r="D22" s="34" t="s">
        <v>32</v>
      </c>
      <c r="E22" s="29" t="s">
        <v>10</v>
      </c>
      <c r="F22" s="59">
        <f>SUM(I22:Y22)</f>
        <v>19</v>
      </c>
      <c r="G22" s="59">
        <f t="shared" si="4"/>
        <v>17</v>
      </c>
      <c r="H22" s="78">
        <f t="shared" si="9"/>
        <v>3</v>
      </c>
      <c r="I22" s="53"/>
      <c r="J22" s="44"/>
      <c r="K22" s="29">
        <v>3</v>
      </c>
      <c r="L22" s="29"/>
      <c r="M22" s="29"/>
      <c r="N22" s="29"/>
      <c r="O22" s="29">
        <v>1</v>
      </c>
      <c r="P22" s="29"/>
      <c r="Q22" s="29"/>
      <c r="R22" s="29"/>
      <c r="S22" s="29">
        <v>15</v>
      </c>
      <c r="T22" s="103"/>
      <c r="U22" s="23"/>
      <c r="V22" s="76"/>
      <c r="W22" s="29"/>
      <c r="X22" s="29"/>
      <c r="Y22" s="29"/>
      <c r="Z22" s="95">
        <f t="shared" si="5"/>
        <v>19</v>
      </c>
      <c r="AA22" s="59">
        <f t="shared" si="6"/>
        <v>17</v>
      </c>
      <c r="AB22" s="96">
        <f t="shared" si="7"/>
        <v>3</v>
      </c>
    </row>
    <row r="23" spans="1:28" ht="12.75">
      <c r="A23" s="24" t="s">
        <v>170</v>
      </c>
      <c r="B23" s="101" t="s">
        <v>43</v>
      </c>
      <c r="C23" s="29">
        <v>92</v>
      </c>
      <c r="D23" s="3" t="s">
        <v>171</v>
      </c>
      <c r="E23" s="29" t="s">
        <v>9</v>
      </c>
      <c r="F23" s="59">
        <f t="shared" si="8"/>
        <v>19</v>
      </c>
      <c r="G23" s="59">
        <v>17</v>
      </c>
      <c r="H23" s="78">
        <f t="shared" si="9"/>
        <v>5</v>
      </c>
      <c r="I23" s="53"/>
      <c r="J23" s="44"/>
      <c r="K23" s="29"/>
      <c r="L23" s="29">
        <v>1</v>
      </c>
      <c r="M23" s="29"/>
      <c r="N23" s="29"/>
      <c r="O23" s="29"/>
      <c r="P23" s="29"/>
      <c r="Q23" s="29">
        <v>8</v>
      </c>
      <c r="R23" s="29">
        <v>3</v>
      </c>
      <c r="S23" s="29"/>
      <c r="T23" s="103"/>
      <c r="U23" s="23">
        <v>4</v>
      </c>
      <c r="V23" s="76"/>
      <c r="W23" s="29"/>
      <c r="X23" s="29"/>
      <c r="Y23" s="29">
        <v>3</v>
      </c>
      <c r="Z23" s="95">
        <f t="shared" si="5"/>
        <v>19</v>
      </c>
      <c r="AA23" s="59">
        <f t="shared" si="6"/>
        <v>17</v>
      </c>
      <c r="AB23" s="96">
        <f t="shared" si="7"/>
        <v>5</v>
      </c>
    </row>
    <row r="24" spans="1:28" ht="12.75">
      <c r="A24" s="32" t="s">
        <v>208</v>
      </c>
      <c r="B24" s="34" t="s">
        <v>53</v>
      </c>
      <c r="C24" s="29">
        <v>92</v>
      </c>
      <c r="D24" s="47" t="s">
        <v>209</v>
      </c>
      <c r="E24" s="29" t="s">
        <v>9</v>
      </c>
      <c r="F24" s="59">
        <f>SUM(I24:Y24)</f>
        <v>11</v>
      </c>
      <c r="G24" s="59">
        <f>G23+2</f>
        <v>19</v>
      </c>
      <c r="H24" s="78">
        <f t="shared" si="9"/>
        <v>3</v>
      </c>
      <c r="I24" s="53"/>
      <c r="J24" s="44"/>
      <c r="K24" s="23"/>
      <c r="L24" s="23"/>
      <c r="M24" s="29"/>
      <c r="N24" s="29">
        <v>3</v>
      </c>
      <c r="O24" s="29"/>
      <c r="P24" s="29"/>
      <c r="Q24" s="29"/>
      <c r="R24" s="29">
        <v>2</v>
      </c>
      <c r="S24" s="29"/>
      <c r="T24" s="103"/>
      <c r="U24" s="29"/>
      <c r="V24" s="48"/>
      <c r="W24" s="29"/>
      <c r="X24" s="29">
        <v>6</v>
      </c>
      <c r="Y24" s="29"/>
      <c r="Z24" s="95">
        <f t="shared" si="5"/>
        <v>11</v>
      </c>
      <c r="AA24" s="59">
        <f t="shared" si="6"/>
        <v>19</v>
      </c>
      <c r="AB24" s="96">
        <f t="shared" si="7"/>
        <v>3</v>
      </c>
    </row>
    <row r="25" spans="1:28" ht="12.75">
      <c r="A25" s="32" t="s">
        <v>271</v>
      </c>
      <c r="B25" s="26" t="s">
        <v>78</v>
      </c>
      <c r="C25" s="111">
        <v>91</v>
      </c>
      <c r="D25" s="27" t="s">
        <v>55</v>
      </c>
      <c r="E25" s="29" t="s">
        <v>9</v>
      </c>
      <c r="F25" s="59">
        <f>SUM(I25:Y25)</f>
        <v>10</v>
      </c>
      <c r="G25" s="59">
        <f>G24+1</f>
        <v>20</v>
      </c>
      <c r="H25" s="78">
        <f>COUNT(I25:Y25)</f>
        <v>2</v>
      </c>
      <c r="I25" s="53"/>
      <c r="J25" s="44"/>
      <c r="K25" s="29"/>
      <c r="L25" s="29"/>
      <c r="M25" s="29"/>
      <c r="N25" s="44"/>
      <c r="O25" s="29"/>
      <c r="P25" s="29"/>
      <c r="Q25" s="23"/>
      <c r="R25" s="23"/>
      <c r="S25" s="23"/>
      <c r="T25" s="104"/>
      <c r="U25" s="23"/>
      <c r="V25" s="76"/>
      <c r="W25" s="29"/>
      <c r="X25" s="29">
        <v>2</v>
      </c>
      <c r="Y25" s="29">
        <v>8</v>
      </c>
      <c r="Z25" s="95">
        <f t="shared" si="5"/>
        <v>10</v>
      </c>
      <c r="AA25" s="59">
        <f t="shared" si="6"/>
        <v>20</v>
      </c>
      <c r="AB25" s="96">
        <f t="shared" si="7"/>
        <v>2</v>
      </c>
    </row>
    <row r="26" spans="1:28" ht="12.75">
      <c r="A26" s="73" t="s">
        <v>127</v>
      </c>
      <c r="B26" s="34" t="s">
        <v>128</v>
      </c>
      <c r="C26" s="29">
        <v>91</v>
      </c>
      <c r="D26" s="31" t="s">
        <v>129</v>
      </c>
      <c r="E26" s="29" t="s">
        <v>9</v>
      </c>
      <c r="F26" s="59">
        <f t="shared" si="8"/>
        <v>9</v>
      </c>
      <c r="G26" s="59">
        <f>G25+1</f>
        <v>21</v>
      </c>
      <c r="H26" s="78">
        <f t="shared" si="9"/>
        <v>2</v>
      </c>
      <c r="I26" s="53"/>
      <c r="J26" s="44"/>
      <c r="K26" s="29"/>
      <c r="L26" s="29">
        <v>8</v>
      </c>
      <c r="M26" s="29"/>
      <c r="N26" s="29"/>
      <c r="O26" s="29"/>
      <c r="P26" s="29"/>
      <c r="Q26" s="29">
        <v>1</v>
      </c>
      <c r="R26" s="29"/>
      <c r="S26" s="29"/>
      <c r="T26" s="103"/>
      <c r="U26" s="29"/>
      <c r="V26" s="76"/>
      <c r="W26" s="29"/>
      <c r="X26" s="29"/>
      <c r="Y26" s="29"/>
      <c r="Z26" s="95">
        <f t="shared" si="5"/>
        <v>9</v>
      </c>
      <c r="AA26" s="59">
        <f t="shared" si="6"/>
        <v>21</v>
      </c>
      <c r="AB26" s="96">
        <f t="shared" si="7"/>
        <v>2</v>
      </c>
    </row>
    <row r="27" spans="1:28" ht="12.75">
      <c r="A27" s="32" t="s">
        <v>103</v>
      </c>
      <c r="B27" s="34" t="s">
        <v>104</v>
      </c>
      <c r="C27" s="29">
        <v>92</v>
      </c>
      <c r="D27" s="31" t="s">
        <v>26</v>
      </c>
      <c r="E27" s="23" t="s">
        <v>10</v>
      </c>
      <c r="F27" s="59">
        <f t="shared" si="8"/>
        <v>8</v>
      </c>
      <c r="G27" s="59">
        <f t="shared" si="4"/>
        <v>22</v>
      </c>
      <c r="H27" s="78">
        <f t="shared" si="9"/>
        <v>3</v>
      </c>
      <c r="I27" s="53"/>
      <c r="J27" s="44"/>
      <c r="K27" s="29">
        <v>4</v>
      </c>
      <c r="L27" s="29">
        <v>2</v>
      </c>
      <c r="M27" s="29"/>
      <c r="N27" s="29"/>
      <c r="O27" s="29"/>
      <c r="P27" s="29">
        <v>2</v>
      </c>
      <c r="Q27" s="29"/>
      <c r="R27" s="29"/>
      <c r="S27" s="29"/>
      <c r="T27" s="103"/>
      <c r="U27" s="23"/>
      <c r="V27" s="76"/>
      <c r="W27" s="29"/>
      <c r="X27" s="29"/>
      <c r="Y27" s="29"/>
      <c r="Z27" s="95">
        <f t="shared" si="5"/>
        <v>8</v>
      </c>
      <c r="AA27" s="59">
        <f t="shared" si="6"/>
        <v>22</v>
      </c>
      <c r="AB27" s="96">
        <f t="shared" si="7"/>
        <v>3</v>
      </c>
    </row>
    <row r="28" spans="1:28" ht="12.75">
      <c r="A28" s="32" t="s">
        <v>251</v>
      </c>
      <c r="B28" s="34" t="s">
        <v>43</v>
      </c>
      <c r="C28" s="29">
        <v>92</v>
      </c>
      <c r="D28" s="31" t="s">
        <v>32</v>
      </c>
      <c r="E28" s="29" t="s">
        <v>10</v>
      </c>
      <c r="F28" s="59">
        <f aca="true" t="shared" si="10" ref="F28:F37">SUM(I28:Y28)</f>
        <v>8</v>
      </c>
      <c r="G28" s="59">
        <v>22</v>
      </c>
      <c r="H28" s="78">
        <f>COUNT(I28:Y28)</f>
        <v>2</v>
      </c>
      <c r="I28" s="53"/>
      <c r="J28" s="44"/>
      <c r="K28" s="29"/>
      <c r="L28" s="29"/>
      <c r="M28" s="29"/>
      <c r="N28" s="44"/>
      <c r="O28" s="29"/>
      <c r="P28" s="29"/>
      <c r="Q28" s="23"/>
      <c r="R28" s="23"/>
      <c r="S28" s="23">
        <v>2</v>
      </c>
      <c r="T28" s="104"/>
      <c r="U28" s="23"/>
      <c r="V28" s="76"/>
      <c r="W28" s="29"/>
      <c r="X28" s="29"/>
      <c r="Y28" s="29">
        <v>6</v>
      </c>
      <c r="Z28" s="95">
        <f aca="true" t="shared" si="11" ref="Z28:Z37">SUM(I28:Y28)</f>
        <v>8</v>
      </c>
      <c r="AA28" s="59">
        <f aca="true" t="shared" si="12" ref="AA28:AA37">G28</f>
        <v>22</v>
      </c>
      <c r="AB28" s="96">
        <f aca="true" t="shared" si="13" ref="AB28:AB37">H28</f>
        <v>2</v>
      </c>
    </row>
    <row r="29" spans="1:28" ht="12.75">
      <c r="A29" s="32" t="s">
        <v>210</v>
      </c>
      <c r="B29" s="34" t="s">
        <v>211</v>
      </c>
      <c r="C29" s="29">
        <v>91</v>
      </c>
      <c r="D29" s="47" t="s">
        <v>212</v>
      </c>
      <c r="E29" s="29" t="s">
        <v>9</v>
      </c>
      <c r="F29" s="59">
        <f t="shared" si="10"/>
        <v>8</v>
      </c>
      <c r="G29" s="59">
        <f>G28+2</f>
        <v>24</v>
      </c>
      <c r="H29" s="78">
        <f t="shared" si="9"/>
        <v>2</v>
      </c>
      <c r="I29" s="53"/>
      <c r="J29" s="44"/>
      <c r="K29" s="29"/>
      <c r="L29" s="29"/>
      <c r="M29" s="29"/>
      <c r="N29" s="29">
        <v>2</v>
      </c>
      <c r="O29" s="29"/>
      <c r="P29" s="29"/>
      <c r="Q29" s="29"/>
      <c r="R29" s="29"/>
      <c r="S29" s="29"/>
      <c r="T29" s="103"/>
      <c r="U29" s="23"/>
      <c r="V29" s="76">
        <v>6</v>
      </c>
      <c r="W29" s="29"/>
      <c r="X29" s="29"/>
      <c r="Y29" s="29"/>
      <c r="Z29" s="95">
        <f t="shared" si="11"/>
        <v>8</v>
      </c>
      <c r="AA29" s="59">
        <f t="shared" si="12"/>
        <v>24</v>
      </c>
      <c r="AB29" s="96">
        <f t="shared" si="13"/>
        <v>2</v>
      </c>
    </row>
    <row r="30" spans="1:28" ht="12.75">
      <c r="A30" s="73" t="s">
        <v>213</v>
      </c>
      <c r="B30" s="26" t="s">
        <v>47</v>
      </c>
      <c r="C30" s="29">
        <v>91</v>
      </c>
      <c r="D30" s="34" t="s">
        <v>27</v>
      </c>
      <c r="E30" s="29" t="s">
        <v>11</v>
      </c>
      <c r="F30" s="59">
        <f t="shared" si="10"/>
        <v>6</v>
      </c>
      <c r="G30" s="59">
        <f t="shared" si="4"/>
        <v>25</v>
      </c>
      <c r="H30" s="78">
        <f t="shared" si="9"/>
        <v>3</v>
      </c>
      <c r="I30" s="53"/>
      <c r="J30" s="29"/>
      <c r="K30" s="29"/>
      <c r="L30" s="29"/>
      <c r="M30" s="29"/>
      <c r="N30" s="29">
        <v>1</v>
      </c>
      <c r="O30" s="29"/>
      <c r="P30" s="29">
        <v>3</v>
      </c>
      <c r="Q30" s="23"/>
      <c r="R30" s="23"/>
      <c r="S30" s="23"/>
      <c r="T30" s="103"/>
      <c r="U30" s="29"/>
      <c r="V30" s="48">
        <v>2</v>
      </c>
      <c r="W30" s="29"/>
      <c r="X30" s="29"/>
      <c r="Y30" s="29"/>
      <c r="Z30" s="95">
        <f t="shared" si="11"/>
        <v>6</v>
      </c>
      <c r="AA30" s="59">
        <f t="shared" si="12"/>
        <v>25</v>
      </c>
      <c r="AB30" s="96">
        <f t="shared" si="13"/>
        <v>3</v>
      </c>
    </row>
    <row r="31" spans="1:28" ht="12.75">
      <c r="A31" s="32" t="s">
        <v>249</v>
      </c>
      <c r="B31" s="26" t="s">
        <v>248</v>
      </c>
      <c r="C31" s="29">
        <v>91</v>
      </c>
      <c r="D31" s="31" t="s">
        <v>247</v>
      </c>
      <c r="E31" s="29" t="s">
        <v>9</v>
      </c>
      <c r="F31" s="59">
        <f t="shared" si="10"/>
        <v>5</v>
      </c>
      <c r="G31" s="59">
        <f t="shared" si="4"/>
        <v>26</v>
      </c>
      <c r="H31" s="78">
        <f t="shared" si="9"/>
        <v>2</v>
      </c>
      <c r="I31" s="53"/>
      <c r="J31" s="29"/>
      <c r="K31" s="29"/>
      <c r="L31" s="29"/>
      <c r="M31" s="29"/>
      <c r="N31" s="44"/>
      <c r="O31" s="29"/>
      <c r="P31" s="29"/>
      <c r="Q31" s="29">
        <v>2</v>
      </c>
      <c r="R31" s="29"/>
      <c r="S31" s="29"/>
      <c r="T31" s="103"/>
      <c r="U31" s="23">
        <v>3</v>
      </c>
      <c r="V31" s="76"/>
      <c r="W31" s="29"/>
      <c r="X31" s="29"/>
      <c r="Y31" s="29"/>
      <c r="Z31" s="95">
        <f t="shared" si="11"/>
        <v>5</v>
      </c>
      <c r="AA31" s="59">
        <f t="shared" si="12"/>
        <v>26</v>
      </c>
      <c r="AB31" s="96">
        <f t="shared" si="13"/>
        <v>2</v>
      </c>
    </row>
    <row r="32" spans="1:28" ht="12.75">
      <c r="A32" s="26" t="s">
        <v>258</v>
      </c>
      <c r="B32" s="26" t="s">
        <v>284</v>
      </c>
      <c r="C32" s="29">
        <v>92</v>
      </c>
      <c r="D32" s="31" t="s">
        <v>40</v>
      </c>
      <c r="E32" s="29" t="s">
        <v>11</v>
      </c>
      <c r="F32" s="59">
        <f t="shared" si="10"/>
        <v>4</v>
      </c>
      <c r="G32" s="59">
        <f>G31+1</f>
        <v>27</v>
      </c>
      <c r="H32" s="78">
        <f>COUNT(I32:Y32)</f>
        <v>1</v>
      </c>
      <c r="I32" s="53"/>
      <c r="J32" s="29"/>
      <c r="K32" s="29"/>
      <c r="L32" s="29"/>
      <c r="M32" s="29"/>
      <c r="N32" s="44"/>
      <c r="O32" s="29"/>
      <c r="P32" s="29"/>
      <c r="Q32" s="29"/>
      <c r="R32" s="29"/>
      <c r="S32" s="29"/>
      <c r="T32" s="103"/>
      <c r="U32" s="23"/>
      <c r="V32" s="76"/>
      <c r="W32" s="29"/>
      <c r="X32" s="29"/>
      <c r="Y32" s="29">
        <v>4</v>
      </c>
      <c r="Z32" s="95">
        <f t="shared" si="11"/>
        <v>4</v>
      </c>
      <c r="AA32" s="59">
        <f t="shared" si="12"/>
        <v>27</v>
      </c>
      <c r="AB32" s="96">
        <f t="shared" si="13"/>
        <v>1</v>
      </c>
    </row>
    <row r="33" spans="1:28" ht="12.75">
      <c r="A33" s="32" t="s">
        <v>76</v>
      </c>
      <c r="B33" s="34" t="s">
        <v>57</v>
      </c>
      <c r="C33" s="29">
        <v>92</v>
      </c>
      <c r="D33" s="34" t="s">
        <v>77</v>
      </c>
      <c r="E33" s="29" t="s">
        <v>11</v>
      </c>
      <c r="F33" s="59">
        <f t="shared" si="10"/>
        <v>4</v>
      </c>
      <c r="G33" s="59">
        <v>27</v>
      </c>
      <c r="H33" s="78">
        <f>COUNT(I33:Y33)</f>
        <v>3</v>
      </c>
      <c r="I33" s="53"/>
      <c r="J33" s="29"/>
      <c r="K33" s="29">
        <v>1</v>
      </c>
      <c r="L33" s="29"/>
      <c r="M33" s="29"/>
      <c r="N33" s="29"/>
      <c r="O33" s="29"/>
      <c r="P33" s="29"/>
      <c r="Q33" s="29"/>
      <c r="R33" s="29"/>
      <c r="S33" s="29">
        <v>1</v>
      </c>
      <c r="T33" s="104"/>
      <c r="U33" s="29"/>
      <c r="V33" s="29"/>
      <c r="W33" s="29"/>
      <c r="X33" s="29"/>
      <c r="Y33" s="29">
        <v>2</v>
      </c>
      <c r="Z33" s="95">
        <f t="shared" si="11"/>
        <v>4</v>
      </c>
      <c r="AA33" s="59">
        <f t="shared" si="12"/>
        <v>27</v>
      </c>
      <c r="AB33" s="96">
        <f t="shared" si="13"/>
        <v>3</v>
      </c>
    </row>
    <row r="34" spans="1:28" ht="12.75">
      <c r="A34" s="109" t="s">
        <v>262</v>
      </c>
      <c r="B34" s="110" t="s">
        <v>263</v>
      </c>
      <c r="C34" s="108">
        <v>91</v>
      </c>
      <c r="D34" s="113" t="s">
        <v>236</v>
      </c>
      <c r="E34" s="23" t="s">
        <v>9</v>
      </c>
      <c r="F34" s="59">
        <f t="shared" si="10"/>
        <v>3</v>
      </c>
      <c r="G34" s="59">
        <f>G33+2</f>
        <v>29</v>
      </c>
      <c r="H34" s="78">
        <f t="shared" si="9"/>
        <v>1</v>
      </c>
      <c r="I34" s="53"/>
      <c r="J34" s="29"/>
      <c r="K34" s="29"/>
      <c r="L34" s="29"/>
      <c r="M34" s="29"/>
      <c r="N34" s="44"/>
      <c r="O34" s="29"/>
      <c r="P34" s="29"/>
      <c r="Q34" s="29"/>
      <c r="R34" s="29"/>
      <c r="S34" s="29"/>
      <c r="T34" s="103"/>
      <c r="U34" s="23"/>
      <c r="V34" s="76">
        <v>3</v>
      </c>
      <c r="W34" s="29"/>
      <c r="X34" s="29"/>
      <c r="Y34" s="29"/>
      <c r="Z34" s="95">
        <f t="shared" si="11"/>
        <v>3</v>
      </c>
      <c r="AA34" s="59">
        <f t="shared" si="12"/>
        <v>29</v>
      </c>
      <c r="AB34" s="96">
        <f t="shared" si="13"/>
        <v>1</v>
      </c>
    </row>
    <row r="35" spans="1:28" ht="12.75">
      <c r="A35" s="32" t="s">
        <v>264</v>
      </c>
      <c r="B35" s="26" t="s">
        <v>195</v>
      </c>
      <c r="C35" s="111">
        <v>91</v>
      </c>
      <c r="D35" s="31" t="s">
        <v>124</v>
      </c>
      <c r="E35" s="29" t="s">
        <v>9</v>
      </c>
      <c r="F35" s="59">
        <f t="shared" si="10"/>
        <v>1</v>
      </c>
      <c r="G35" s="59">
        <f>G34+1</f>
        <v>30</v>
      </c>
      <c r="H35" s="78">
        <f t="shared" si="9"/>
        <v>1</v>
      </c>
      <c r="I35" s="53"/>
      <c r="J35" s="44"/>
      <c r="K35" s="29"/>
      <c r="L35" s="29"/>
      <c r="M35" s="29"/>
      <c r="N35" s="44"/>
      <c r="O35" s="29"/>
      <c r="P35" s="29"/>
      <c r="Q35" s="29"/>
      <c r="R35" s="29"/>
      <c r="S35" s="29"/>
      <c r="T35" s="29"/>
      <c r="U35" s="29"/>
      <c r="V35" s="29">
        <v>1</v>
      </c>
      <c r="W35" s="44"/>
      <c r="X35" s="29"/>
      <c r="Y35" s="29"/>
      <c r="Z35" s="95">
        <f t="shared" si="11"/>
        <v>1</v>
      </c>
      <c r="AA35" s="59">
        <f t="shared" si="12"/>
        <v>30</v>
      </c>
      <c r="AB35" s="96">
        <f t="shared" si="13"/>
        <v>1</v>
      </c>
    </row>
    <row r="36" spans="1:28" ht="12.75">
      <c r="A36" s="32" t="s">
        <v>272</v>
      </c>
      <c r="B36" s="26" t="s">
        <v>273</v>
      </c>
      <c r="C36" s="111">
        <v>91</v>
      </c>
      <c r="D36" s="47" t="s">
        <v>209</v>
      </c>
      <c r="E36" s="29" t="s">
        <v>9</v>
      </c>
      <c r="F36" s="59">
        <f t="shared" si="10"/>
        <v>1</v>
      </c>
      <c r="G36" s="59">
        <v>30</v>
      </c>
      <c r="H36" s="78">
        <f t="shared" si="9"/>
        <v>1</v>
      </c>
      <c r="I36" s="53"/>
      <c r="J36" s="44"/>
      <c r="K36" s="29"/>
      <c r="L36" s="29"/>
      <c r="M36" s="29"/>
      <c r="N36" s="44"/>
      <c r="O36" s="29"/>
      <c r="P36" s="29"/>
      <c r="Q36" s="29"/>
      <c r="R36" s="29"/>
      <c r="S36" s="29"/>
      <c r="T36" s="29"/>
      <c r="U36" s="29"/>
      <c r="V36" s="76"/>
      <c r="W36" s="29"/>
      <c r="X36" s="29">
        <v>1</v>
      </c>
      <c r="Y36" s="29"/>
      <c r="Z36" s="95">
        <f t="shared" si="11"/>
        <v>1</v>
      </c>
      <c r="AA36" s="59">
        <f t="shared" si="12"/>
        <v>30</v>
      </c>
      <c r="AB36" s="96">
        <f t="shared" si="13"/>
        <v>1</v>
      </c>
    </row>
    <row r="37" spans="1:28" ht="12.75">
      <c r="A37" s="32" t="s">
        <v>285</v>
      </c>
      <c r="B37" s="26" t="s">
        <v>286</v>
      </c>
      <c r="C37" s="111">
        <v>91</v>
      </c>
      <c r="D37" s="34" t="s">
        <v>287</v>
      </c>
      <c r="E37" s="29" t="s">
        <v>9</v>
      </c>
      <c r="F37" s="59">
        <f t="shared" si="10"/>
        <v>1</v>
      </c>
      <c r="G37" s="59">
        <v>30</v>
      </c>
      <c r="H37" s="78">
        <f>COUNT(I37:Y37)</f>
        <v>1</v>
      </c>
      <c r="I37" s="53"/>
      <c r="J37" s="44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76"/>
      <c r="W37" s="29"/>
      <c r="X37" s="29"/>
      <c r="Y37" s="29">
        <v>1</v>
      </c>
      <c r="Z37" s="95">
        <f t="shared" si="11"/>
        <v>1</v>
      </c>
      <c r="AA37" s="59">
        <f t="shared" si="12"/>
        <v>30</v>
      </c>
      <c r="AB37" s="96">
        <f t="shared" si="13"/>
        <v>1</v>
      </c>
    </row>
    <row r="38" spans="1:28" ht="12.75">
      <c r="A38" s="26"/>
      <c r="B38" s="26"/>
      <c r="C38" s="29"/>
      <c r="D38" s="88"/>
      <c r="E38" s="29"/>
      <c r="F38" s="61"/>
      <c r="G38" s="61"/>
      <c r="H38" s="89"/>
      <c r="I38" s="53"/>
      <c r="J38" s="44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76"/>
      <c r="W38" s="29"/>
      <c r="X38" s="29"/>
      <c r="Y38" s="29"/>
      <c r="Z38" s="29"/>
      <c r="AA38" s="59"/>
      <c r="AB38" s="50"/>
    </row>
    <row r="39" spans="1:28" ht="12.75">
      <c r="A39" s="81" t="s">
        <v>274</v>
      </c>
      <c r="B39" s="82"/>
      <c r="C39" s="83"/>
      <c r="D39" s="84"/>
      <c r="E39" s="29"/>
      <c r="F39" s="61"/>
      <c r="G39" s="61"/>
      <c r="H39" s="89"/>
      <c r="I39" s="57"/>
      <c r="J39" s="44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76"/>
      <c r="W39" s="29"/>
      <c r="X39" s="29"/>
      <c r="Y39" s="29"/>
      <c r="Z39" s="29"/>
      <c r="AA39" s="59"/>
      <c r="AB39" s="50"/>
    </row>
    <row r="40" spans="1:28" ht="12.75">
      <c r="A40" s="99">
        <v>15</v>
      </c>
      <c r="B40" s="85" t="s">
        <v>133</v>
      </c>
      <c r="C40" s="86"/>
      <c r="D40" s="47"/>
      <c r="E40" s="29"/>
      <c r="F40" s="10"/>
      <c r="G40" s="10"/>
      <c r="H40" s="79"/>
      <c r="I40" s="57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48"/>
      <c r="W40" s="29"/>
      <c r="X40" s="29"/>
      <c r="Y40" s="29"/>
      <c r="Z40" s="28"/>
      <c r="AA40" s="31"/>
      <c r="AB40" s="50"/>
    </row>
    <row r="41" spans="1:28" ht="12.75">
      <c r="A41" s="67"/>
      <c r="B41" s="5"/>
      <c r="C41" s="10"/>
      <c r="D41" s="35"/>
      <c r="E41" s="10"/>
      <c r="F41" s="10"/>
      <c r="G41" s="10"/>
      <c r="H41" s="79"/>
      <c r="I41" s="57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48"/>
      <c r="W41" s="29"/>
      <c r="X41" s="29"/>
      <c r="Y41" s="29"/>
      <c r="Z41" s="28"/>
      <c r="AA41" s="31"/>
      <c r="AB41" s="50"/>
    </row>
    <row r="42" spans="1:28" ht="12.75">
      <c r="A42" s="71">
        <v>38817</v>
      </c>
      <c r="B42" s="68"/>
      <c r="C42" s="10"/>
      <c r="D42" s="35"/>
      <c r="E42" s="10"/>
      <c r="F42" s="10"/>
      <c r="G42" s="10"/>
      <c r="H42" s="79"/>
      <c r="I42" s="57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48"/>
      <c r="W42" s="29"/>
      <c r="X42" s="29"/>
      <c r="Y42" s="29"/>
      <c r="Z42" s="29">
        <f>SUM(Z6:Z41)</f>
        <v>1330</v>
      </c>
      <c r="AA42" s="31"/>
      <c r="AB42" s="50"/>
    </row>
    <row r="43" spans="1:28" ht="12.75">
      <c r="A43" s="72" t="s">
        <v>58</v>
      </c>
      <c r="B43" s="68"/>
      <c r="C43" s="10"/>
      <c r="D43" s="35" t="s">
        <v>12</v>
      </c>
      <c r="E43" s="10"/>
      <c r="F43" s="57">
        <f>SUM(F6:F42)</f>
        <v>1330</v>
      </c>
      <c r="G43" s="10"/>
      <c r="H43" s="79"/>
      <c r="I43" s="57">
        <f aca="true" t="shared" si="14" ref="I43:Y43">SUM(I6:I42)</f>
        <v>0</v>
      </c>
      <c r="J43" s="10">
        <f t="shared" si="14"/>
        <v>0</v>
      </c>
      <c r="K43" s="10">
        <f t="shared" si="14"/>
        <v>95</v>
      </c>
      <c r="L43" s="10">
        <f t="shared" si="14"/>
        <v>95</v>
      </c>
      <c r="M43" s="10">
        <f t="shared" si="14"/>
        <v>95</v>
      </c>
      <c r="N43" s="10">
        <f t="shared" si="14"/>
        <v>95</v>
      </c>
      <c r="O43" s="10">
        <f t="shared" si="14"/>
        <v>95</v>
      </c>
      <c r="P43" s="10">
        <f t="shared" si="14"/>
        <v>95</v>
      </c>
      <c r="Q43" s="10">
        <f t="shared" si="14"/>
        <v>95</v>
      </c>
      <c r="R43" s="10">
        <f t="shared" si="14"/>
        <v>95</v>
      </c>
      <c r="S43" s="10">
        <f t="shared" si="14"/>
        <v>95</v>
      </c>
      <c r="T43" s="10">
        <f t="shared" si="14"/>
        <v>0</v>
      </c>
      <c r="U43" s="10">
        <f t="shared" si="14"/>
        <v>95</v>
      </c>
      <c r="V43" s="29">
        <f t="shared" si="14"/>
        <v>95</v>
      </c>
      <c r="W43" s="10">
        <f t="shared" si="14"/>
        <v>95</v>
      </c>
      <c r="X43" s="10">
        <f t="shared" si="14"/>
        <v>95</v>
      </c>
      <c r="Y43" s="10">
        <f t="shared" si="14"/>
        <v>95</v>
      </c>
      <c r="Z43" s="10">
        <f>SUM(I43:Y43)</f>
        <v>1330</v>
      </c>
      <c r="AA43" s="31"/>
      <c r="AB43" s="50"/>
    </row>
    <row r="44" spans="1:28" ht="13.5" thickBot="1">
      <c r="A44" s="70" t="s">
        <v>12</v>
      </c>
      <c r="B44" s="37"/>
      <c r="C44" s="38"/>
      <c r="D44" s="39"/>
      <c r="E44" s="38"/>
      <c r="F44" s="38"/>
      <c r="G44" s="38"/>
      <c r="H44" s="80"/>
      <c r="I44" s="66"/>
      <c r="J44" s="38"/>
      <c r="K44" s="38"/>
      <c r="L44" s="41"/>
      <c r="M44" s="38"/>
      <c r="N44" s="40"/>
      <c r="O44" s="38"/>
      <c r="P44" s="40"/>
      <c r="Q44" s="41"/>
      <c r="R44" s="38"/>
      <c r="S44" s="38"/>
      <c r="T44" s="38"/>
      <c r="U44" s="38" t="s">
        <v>12</v>
      </c>
      <c r="V44" s="54"/>
      <c r="W44" s="55"/>
      <c r="X44" s="55"/>
      <c r="Y44" s="55"/>
      <c r="Z44" s="55"/>
      <c r="AA44" s="55"/>
      <c r="AB44" s="52"/>
    </row>
    <row r="45" spans="23:27" ht="12.75">
      <c r="W45" s="3"/>
      <c r="X45" s="3"/>
      <c r="Y45" s="3"/>
      <c r="Z45" s="3"/>
      <c r="AA45" s="3"/>
    </row>
    <row r="46" spans="23:27" ht="12.75">
      <c r="W46" s="3"/>
      <c r="X46" s="3"/>
      <c r="Y46" s="3"/>
      <c r="Z46" s="3"/>
      <c r="AA46" s="3"/>
    </row>
    <row r="47" spans="23:27" ht="12.75">
      <c r="W47" s="3"/>
      <c r="X47" s="3"/>
      <c r="Y47" s="3"/>
      <c r="Z47" s="3"/>
      <c r="AA47" s="3"/>
    </row>
    <row r="48" spans="2:27" ht="12.75">
      <c r="B48" t="s">
        <v>12</v>
      </c>
      <c r="D48" s="69"/>
      <c r="W48" s="3"/>
      <c r="X48" s="3"/>
      <c r="Y48" s="3"/>
      <c r="Z48" s="3"/>
      <c r="AA48" s="3"/>
    </row>
    <row r="49" spans="23:27" ht="12.75">
      <c r="W49" s="3"/>
      <c r="X49" s="3"/>
      <c r="Y49" s="3"/>
      <c r="Z49" s="3"/>
      <c r="AA49" s="3"/>
    </row>
    <row r="50" spans="23:27" ht="12.75">
      <c r="W50" s="3"/>
      <c r="X50" s="3"/>
      <c r="Y50" s="3"/>
      <c r="Z50" s="3"/>
      <c r="AA50" s="3"/>
    </row>
    <row r="51" spans="23:27" ht="12.75">
      <c r="W51" s="3"/>
      <c r="X51" s="3"/>
      <c r="Y51" s="3"/>
      <c r="Z51" s="3"/>
      <c r="AA51" s="3"/>
    </row>
    <row r="52" spans="23:27" ht="12.75">
      <c r="W52" s="3"/>
      <c r="X52" s="3"/>
      <c r="Y52" s="3"/>
      <c r="Z52" s="3"/>
      <c r="AA52" s="3"/>
    </row>
    <row r="53" spans="23:27" ht="12.75">
      <c r="W53" s="3"/>
      <c r="X53" s="3"/>
      <c r="Y53" s="3"/>
      <c r="Z53" s="3"/>
      <c r="AA53" s="3"/>
    </row>
    <row r="54" spans="23:27" ht="12.75">
      <c r="W54" s="3"/>
      <c r="X54" s="3"/>
      <c r="Y54" s="3"/>
      <c r="Z54" s="3"/>
      <c r="AA54" s="3"/>
    </row>
    <row r="55" spans="23:27" ht="12.75">
      <c r="W55" s="3"/>
      <c r="X55" s="3"/>
      <c r="Y55" s="3"/>
      <c r="Z55" s="3"/>
      <c r="AA55" s="3"/>
    </row>
    <row r="56" spans="23:27" ht="12.75">
      <c r="W56" s="3"/>
      <c r="X56" s="3"/>
      <c r="Y56" s="3"/>
      <c r="Z56" s="3"/>
      <c r="AA56" s="3"/>
    </row>
    <row r="57" spans="23:27" ht="12.75">
      <c r="W57" s="3"/>
      <c r="X57" s="3"/>
      <c r="Y57" s="3"/>
      <c r="Z57" s="3"/>
      <c r="AA57" s="3"/>
    </row>
    <row r="58" spans="23:27" ht="12.75">
      <c r="W58" s="3"/>
      <c r="X58" s="3"/>
      <c r="Y58" s="3"/>
      <c r="Z58" s="3"/>
      <c r="AA58" s="3"/>
    </row>
    <row r="59" spans="23:27" ht="12.75">
      <c r="W59" s="3"/>
      <c r="X59" s="3"/>
      <c r="Y59" s="3"/>
      <c r="Z59" s="3"/>
      <c r="AA59" s="3"/>
    </row>
    <row r="60" spans="23:27" ht="12.75">
      <c r="W60" s="3"/>
      <c r="X60" s="3"/>
      <c r="Y60" s="3"/>
      <c r="Z60" s="3"/>
      <c r="AA60" s="3"/>
    </row>
    <row r="61" spans="23:27" ht="12.75">
      <c r="W61" s="3"/>
      <c r="X61" s="3"/>
      <c r="Y61" s="3"/>
      <c r="Z61" s="3"/>
      <c r="AA61" s="3"/>
    </row>
    <row r="62" spans="23:27" ht="12.75">
      <c r="W62" s="3"/>
      <c r="X62" s="3"/>
      <c r="Y62" s="3"/>
      <c r="Z62" s="3"/>
      <c r="AA62" s="3"/>
    </row>
    <row r="63" spans="23:27" ht="12.75">
      <c r="W63" s="3"/>
      <c r="X63" s="3"/>
      <c r="Y63" s="3"/>
      <c r="Z63" s="3"/>
      <c r="AA63" s="3"/>
    </row>
    <row r="64" spans="23:27" ht="12.75">
      <c r="W64" s="3"/>
      <c r="X64" s="3"/>
      <c r="Y64" s="3"/>
      <c r="Z64" s="3"/>
      <c r="AA64" s="3"/>
    </row>
    <row r="65" spans="23:27" ht="12.75">
      <c r="W65" s="3"/>
      <c r="X65" s="3"/>
      <c r="Y65" s="3"/>
      <c r="Z65" s="3"/>
      <c r="AA65" s="3"/>
    </row>
    <row r="66" spans="23:27" ht="12.75">
      <c r="W66" s="3"/>
      <c r="X66" s="3"/>
      <c r="Y66" s="3"/>
      <c r="Z66" s="3"/>
      <c r="AA66" s="3"/>
    </row>
    <row r="67" spans="23:27" ht="12.75">
      <c r="W67" s="3"/>
      <c r="X67" s="3"/>
      <c r="Y67" s="3"/>
      <c r="Z67" s="3"/>
      <c r="AA67" s="3"/>
    </row>
    <row r="68" spans="23:27" ht="12.75">
      <c r="W68" s="3"/>
      <c r="X68" s="3"/>
      <c r="Y68" s="3"/>
      <c r="Z68" s="3"/>
      <c r="AA68" s="3"/>
    </row>
    <row r="69" spans="23:27" ht="12.75">
      <c r="W69" s="3"/>
      <c r="X69" s="3"/>
      <c r="Y69" s="3"/>
      <c r="Z69" s="3"/>
      <c r="AA69" s="3"/>
    </row>
    <row r="70" spans="23:27" ht="12.75">
      <c r="W70" s="3"/>
      <c r="X70" s="3"/>
      <c r="Y70" s="3"/>
      <c r="Z70" s="3"/>
      <c r="AA70" s="3"/>
    </row>
    <row r="71" spans="23:27" ht="12.75">
      <c r="W71" s="3"/>
      <c r="X71" s="3"/>
      <c r="Y71" s="3"/>
      <c r="Z71" s="3"/>
      <c r="AA71" s="3"/>
    </row>
    <row r="72" spans="23:27" ht="12.75">
      <c r="W72" s="3"/>
      <c r="X72" s="3"/>
      <c r="Y72" s="3"/>
      <c r="Z72" s="3"/>
      <c r="AA72" s="3"/>
    </row>
    <row r="73" spans="23:27" ht="12.75">
      <c r="W73" s="3"/>
      <c r="X73" s="3"/>
      <c r="Y73" s="3"/>
      <c r="Z73" s="3"/>
      <c r="AA73" s="3"/>
    </row>
    <row r="74" spans="23:27" ht="12.75">
      <c r="W74" s="3"/>
      <c r="X74" s="3"/>
      <c r="Y74" s="3"/>
      <c r="Z74" s="3"/>
      <c r="AA74" s="3"/>
    </row>
    <row r="75" spans="23:27" ht="12.75">
      <c r="W75" s="3"/>
      <c r="X75" s="3"/>
      <c r="Y75" s="3"/>
      <c r="Z75" s="3"/>
      <c r="AA75" s="3"/>
    </row>
    <row r="76" spans="23:27" ht="12.75">
      <c r="W76" s="3"/>
      <c r="X76" s="3"/>
      <c r="Y76" s="3"/>
      <c r="Z76" s="3"/>
      <c r="AA76" s="3"/>
    </row>
    <row r="77" spans="23:27" ht="12.75">
      <c r="W77" s="3"/>
      <c r="X77" s="3"/>
      <c r="Y77" s="3"/>
      <c r="Z77" s="3"/>
      <c r="AA77" s="3"/>
    </row>
    <row r="78" spans="23:27" ht="12.75">
      <c r="W78" s="3"/>
      <c r="X78" s="3"/>
      <c r="Y78" s="3"/>
      <c r="Z78" s="3"/>
      <c r="AA78" s="3"/>
    </row>
    <row r="79" spans="23:27" ht="12.75">
      <c r="W79" s="3"/>
      <c r="X79" s="3"/>
      <c r="Y79" s="3"/>
      <c r="Z79" s="3"/>
      <c r="AA79" s="3"/>
    </row>
    <row r="80" spans="23:27" ht="12.75">
      <c r="W80" s="3"/>
      <c r="X80" s="3"/>
      <c r="Y80" s="3"/>
      <c r="Z80" s="3"/>
      <c r="AA80" s="3"/>
    </row>
    <row r="81" spans="23:27" ht="12.75">
      <c r="W81" s="3"/>
      <c r="X81" s="3"/>
      <c r="Y81" s="3"/>
      <c r="Z81" s="3"/>
      <c r="AA81" s="3"/>
    </row>
    <row r="82" spans="23:27" ht="12.75">
      <c r="W82" s="3"/>
      <c r="X82" s="3"/>
      <c r="Y82" s="3"/>
      <c r="Z82" s="3"/>
      <c r="AA82" s="3"/>
    </row>
    <row r="83" spans="23:27" ht="12.75">
      <c r="W83" s="3"/>
      <c r="X83" s="3"/>
      <c r="Y83" s="3"/>
      <c r="Z83" s="3"/>
      <c r="AA83" s="3"/>
    </row>
    <row r="84" spans="23:27" ht="12.75">
      <c r="W84" s="3"/>
      <c r="X84" s="3"/>
      <c r="Y84" s="3"/>
      <c r="Z84" s="3"/>
      <c r="AA84" s="3"/>
    </row>
    <row r="85" spans="23:27" ht="12.75">
      <c r="W85" s="3"/>
      <c r="X85" s="3"/>
      <c r="Y85" s="3"/>
      <c r="Z85" s="3"/>
      <c r="AA85" s="3"/>
    </row>
    <row r="86" spans="23:27" ht="12.75">
      <c r="W86" s="3"/>
      <c r="X86" s="3"/>
      <c r="Y86" s="3"/>
      <c r="Z86" s="3"/>
      <c r="AA86" s="3"/>
    </row>
    <row r="87" spans="23:27" ht="12.75">
      <c r="W87" s="3"/>
      <c r="X87" s="3"/>
      <c r="Y87" s="3"/>
      <c r="Z87" s="3"/>
      <c r="AA87" s="3"/>
    </row>
    <row r="88" spans="23:27" ht="12.75">
      <c r="W88" s="3"/>
      <c r="X88" s="3"/>
      <c r="Y88" s="3"/>
      <c r="Z88" s="3"/>
      <c r="AA88" s="3"/>
    </row>
    <row r="89" spans="23:27" ht="12.75">
      <c r="W89" s="3"/>
      <c r="X89" s="3"/>
      <c r="Y89" s="3"/>
      <c r="Z89" s="3"/>
      <c r="AA89" s="3"/>
    </row>
    <row r="90" spans="23:27" ht="12.75">
      <c r="W90" s="3"/>
      <c r="X90" s="3"/>
      <c r="Y90" s="3"/>
      <c r="Z90" s="3"/>
      <c r="AA90" s="3"/>
    </row>
    <row r="91" spans="23:27" ht="12.75">
      <c r="W91" s="3"/>
      <c r="X91" s="3"/>
      <c r="Y91" s="3"/>
      <c r="Z91" s="3"/>
      <c r="AA91" s="3"/>
    </row>
    <row r="92" spans="23:27" ht="12.75">
      <c r="W92" s="3"/>
      <c r="X92" s="3"/>
      <c r="Y92" s="3"/>
      <c r="Z92" s="3"/>
      <c r="AA92" s="3"/>
    </row>
    <row r="93" spans="23:27" ht="12.75">
      <c r="W93" s="3"/>
      <c r="X93" s="3"/>
      <c r="Y93" s="3"/>
      <c r="Z93" s="3"/>
      <c r="AA93" s="3"/>
    </row>
    <row r="94" spans="23:27" ht="12.75">
      <c r="W94" s="3"/>
      <c r="X94" s="3"/>
      <c r="Y94" s="3"/>
      <c r="Z94" s="3"/>
      <c r="AA94" s="3"/>
    </row>
    <row r="95" spans="23:27" ht="12.75">
      <c r="W95" s="3"/>
      <c r="X95" s="3"/>
      <c r="Y95" s="3"/>
      <c r="Z95" s="3"/>
      <c r="AA95" s="3"/>
    </row>
    <row r="96" spans="23:27" ht="12.75">
      <c r="W96" s="3"/>
      <c r="X96" s="3"/>
      <c r="Y96" s="3"/>
      <c r="Z96" s="3"/>
      <c r="AA96" s="3"/>
    </row>
    <row r="97" spans="23:27" ht="12.75">
      <c r="W97" s="3"/>
      <c r="X97" s="3"/>
      <c r="Y97" s="3"/>
      <c r="Z97" s="3"/>
      <c r="AA97" s="3"/>
    </row>
    <row r="98" spans="23:27" ht="12.75">
      <c r="W98" s="3"/>
      <c r="X98" s="3"/>
      <c r="Y98" s="3"/>
      <c r="Z98" s="3"/>
      <c r="AA98" s="3"/>
    </row>
    <row r="99" spans="23:27" ht="12.75">
      <c r="W99" s="3"/>
      <c r="X99" s="3"/>
      <c r="Y99" s="3"/>
      <c r="Z99" s="3"/>
      <c r="AA99" s="3"/>
    </row>
    <row r="100" spans="23:27" ht="12.75">
      <c r="W100" s="3"/>
      <c r="X100" s="3"/>
      <c r="Y100" s="3"/>
      <c r="Z100" s="3"/>
      <c r="AA100" s="3"/>
    </row>
    <row r="101" spans="23:27" ht="12.75">
      <c r="W101" s="3"/>
      <c r="X101" s="3"/>
      <c r="Y101" s="3"/>
      <c r="Z101" s="3"/>
      <c r="AA101" s="3"/>
    </row>
    <row r="102" spans="23:27" ht="12.75">
      <c r="W102" s="3"/>
      <c r="X102" s="3"/>
      <c r="Y102" s="3"/>
      <c r="Z102" s="3"/>
      <c r="AA102" s="3"/>
    </row>
    <row r="103" spans="23:27" ht="12.75">
      <c r="W103" s="3"/>
      <c r="X103" s="3"/>
      <c r="Y103" s="3"/>
      <c r="Z103" s="3"/>
      <c r="AA103" s="3"/>
    </row>
    <row r="104" spans="23:27" ht="12.75">
      <c r="W104" s="3"/>
      <c r="X104" s="3"/>
      <c r="Y104" s="3"/>
      <c r="Z104" s="3"/>
      <c r="AA104" s="3"/>
    </row>
    <row r="105" spans="23:27" ht="12.75">
      <c r="W105" s="3"/>
      <c r="X105" s="3"/>
      <c r="Y105" s="3"/>
      <c r="Z105" s="3"/>
      <c r="AA105" s="3"/>
    </row>
    <row r="106" spans="23:27" ht="12.75">
      <c r="W106" s="3"/>
      <c r="X106" s="3"/>
      <c r="Y106" s="3"/>
      <c r="Z106" s="3"/>
      <c r="AA106" s="3"/>
    </row>
    <row r="107" spans="23:27" ht="12.75">
      <c r="W107" s="3"/>
      <c r="X107" s="3"/>
      <c r="Y107" s="3"/>
      <c r="Z107" s="3"/>
      <c r="AA107" s="3"/>
    </row>
    <row r="108" spans="23:27" ht="12.75">
      <c r="W108" s="3"/>
      <c r="X108" s="3"/>
      <c r="Y108" s="3"/>
      <c r="Z108" s="3"/>
      <c r="AA108" s="3"/>
    </row>
    <row r="109" spans="23:27" ht="12.75">
      <c r="W109" s="3"/>
      <c r="X109" s="3"/>
      <c r="Y109" s="3"/>
      <c r="Z109" s="3"/>
      <c r="AA109" s="3"/>
    </row>
    <row r="110" spans="23:27" ht="12.75">
      <c r="W110" s="3"/>
      <c r="X110" s="3"/>
      <c r="Y110" s="3"/>
      <c r="Z110" s="3"/>
      <c r="AA110" s="3"/>
    </row>
    <row r="111" spans="23:27" ht="12.75">
      <c r="W111" s="3"/>
      <c r="X111" s="3"/>
      <c r="Y111" s="3"/>
      <c r="Z111" s="3"/>
      <c r="AA111" s="3"/>
    </row>
    <row r="112" spans="23:27" ht="12.75">
      <c r="W112" s="3"/>
      <c r="X112" s="3"/>
      <c r="Y112" s="3"/>
      <c r="Z112" s="3"/>
      <c r="AA112" s="3"/>
    </row>
    <row r="113" spans="23:27" ht="12.75">
      <c r="W113" s="3"/>
      <c r="X113" s="3"/>
      <c r="Y113" s="3"/>
      <c r="Z113" s="3"/>
      <c r="AA113" s="3"/>
    </row>
    <row r="114" spans="23:27" ht="12.75">
      <c r="W114" s="3"/>
      <c r="X114" s="3"/>
      <c r="Y114" s="3"/>
      <c r="Z114" s="3"/>
      <c r="AA114" s="3"/>
    </row>
    <row r="115" spans="23:27" ht="12.75">
      <c r="W115" s="3"/>
      <c r="X115" s="3"/>
      <c r="Y115" s="3"/>
      <c r="Z115" s="3"/>
      <c r="AA115" s="3"/>
    </row>
    <row r="116" spans="23:27" ht="12.75">
      <c r="W116" s="3"/>
      <c r="X116" s="3"/>
      <c r="Y116" s="3"/>
      <c r="Z116" s="3"/>
      <c r="AA116" s="3"/>
    </row>
    <row r="117" spans="23:27" ht="12.75">
      <c r="W117" s="3"/>
      <c r="X117" s="3"/>
      <c r="Y117" s="3"/>
      <c r="Z117" s="3"/>
      <c r="AA117" s="3"/>
    </row>
    <row r="118" spans="23:27" ht="12.75">
      <c r="W118" s="3"/>
      <c r="X118" s="3"/>
      <c r="Y118" s="3"/>
      <c r="Z118" s="3"/>
      <c r="AA118" s="3"/>
    </row>
    <row r="119" spans="23:27" ht="12.75">
      <c r="W119" s="3"/>
      <c r="X119" s="3"/>
      <c r="Y119" s="3"/>
      <c r="Z119" s="3"/>
      <c r="AA119" s="3"/>
    </row>
    <row r="120" spans="23:27" ht="12.75">
      <c r="W120" s="3"/>
      <c r="X120" s="3"/>
      <c r="Y120" s="3"/>
      <c r="Z120" s="3"/>
      <c r="AA120" s="3"/>
    </row>
    <row r="121" spans="23:27" ht="12.75">
      <c r="W121" s="3"/>
      <c r="X121" s="3"/>
      <c r="Y121" s="3"/>
      <c r="Z121" s="3"/>
      <c r="AA121" s="3"/>
    </row>
    <row r="122" spans="23:27" ht="12.75">
      <c r="W122" s="3"/>
      <c r="X122" s="3"/>
      <c r="Y122" s="3"/>
      <c r="Z122" s="3"/>
      <c r="AA122" s="3"/>
    </row>
    <row r="123" spans="23:27" ht="12.75">
      <c r="W123" s="3"/>
      <c r="X123" s="3"/>
      <c r="Y123" s="3"/>
      <c r="Z123" s="3"/>
      <c r="AA123" s="3"/>
    </row>
    <row r="124" spans="23:27" ht="12.75">
      <c r="W124" s="3"/>
      <c r="X124" s="3"/>
      <c r="Y124" s="3"/>
      <c r="Z124" s="3"/>
      <c r="AA124" s="3"/>
    </row>
    <row r="125" spans="23:27" ht="12.75">
      <c r="W125" s="3"/>
      <c r="X125" s="3"/>
      <c r="Y125" s="3"/>
      <c r="Z125" s="3"/>
      <c r="AA125" s="3"/>
    </row>
    <row r="126" spans="23:27" ht="12.75">
      <c r="W126" s="3"/>
      <c r="X126" s="3"/>
      <c r="Y126" s="3"/>
      <c r="Z126" s="3"/>
      <c r="AA126" s="3"/>
    </row>
    <row r="127" spans="23:27" ht="12.75">
      <c r="W127" s="3"/>
      <c r="X127" s="3"/>
      <c r="Y127" s="3"/>
      <c r="Z127" s="3"/>
      <c r="AA127" s="3"/>
    </row>
    <row r="128" spans="23:27" ht="12.75">
      <c r="W128" s="3"/>
      <c r="X128" s="3"/>
      <c r="Y128" s="3"/>
      <c r="Z128" s="3"/>
      <c r="AA128" s="3"/>
    </row>
    <row r="129" spans="23:27" ht="12.75">
      <c r="W129" s="3"/>
      <c r="X129" s="3"/>
      <c r="Y129" s="3"/>
      <c r="Z129" s="3"/>
      <c r="AA129" s="3"/>
    </row>
    <row r="130" spans="23:27" ht="12.75">
      <c r="W130" s="3"/>
      <c r="X130" s="3"/>
      <c r="Y130" s="3"/>
      <c r="Z130" s="3"/>
      <c r="AA130" s="3"/>
    </row>
    <row r="131" spans="23:27" ht="12.75">
      <c r="W131" s="3"/>
      <c r="X131" s="3"/>
      <c r="Y131" s="3"/>
      <c r="Z131" s="3"/>
      <c r="AA131" s="3"/>
    </row>
    <row r="132" spans="23:27" ht="12.75">
      <c r="W132" s="3"/>
      <c r="X132" s="3"/>
      <c r="Y132" s="3"/>
      <c r="Z132" s="3"/>
      <c r="AA132" s="3"/>
    </row>
    <row r="133" spans="23:27" ht="12.75">
      <c r="W133" s="3"/>
      <c r="X133" s="3"/>
      <c r="Y133" s="3"/>
      <c r="Z133" s="3"/>
      <c r="AA133" s="3"/>
    </row>
    <row r="134" spans="23:27" ht="12.75">
      <c r="W134" s="3"/>
      <c r="X134" s="3"/>
      <c r="Y134" s="3"/>
      <c r="Z134" s="3"/>
      <c r="AA134" s="3"/>
    </row>
    <row r="135" spans="23:27" ht="12.75">
      <c r="W135" s="3"/>
      <c r="X135" s="3"/>
      <c r="Y135" s="3"/>
      <c r="Z135" s="3"/>
      <c r="AA135" s="3"/>
    </row>
    <row r="136" spans="23:27" ht="12.75">
      <c r="W136" s="3"/>
      <c r="X136" s="3"/>
      <c r="Y136" s="3"/>
      <c r="Z136" s="3"/>
      <c r="AA136" s="3"/>
    </row>
    <row r="137" spans="23:27" ht="12.75">
      <c r="W137" s="3"/>
      <c r="X137" s="3"/>
      <c r="Y137" s="3"/>
      <c r="Z137" s="3"/>
      <c r="AA137" s="3"/>
    </row>
    <row r="138" spans="23:27" ht="12.75">
      <c r="W138" s="3"/>
      <c r="X138" s="3"/>
      <c r="Y138" s="3"/>
      <c r="Z138" s="3"/>
      <c r="AA138" s="3"/>
    </row>
    <row r="139" spans="23:27" ht="12.75">
      <c r="W139" s="3"/>
      <c r="X139" s="3"/>
      <c r="Y139" s="3"/>
      <c r="Z139" s="3"/>
      <c r="AA139" s="3"/>
    </row>
    <row r="140" spans="23:27" ht="12.75">
      <c r="W140" s="3"/>
      <c r="X140" s="3"/>
      <c r="Y140" s="3"/>
      <c r="Z140" s="3"/>
      <c r="AA140" s="3"/>
    </row>
    <row r="141" spans="23:27" ht="12.75">
      <c r="W141" s="3"/>
      <c r="X141" s="3"/>
      <c r="Y141" s="3"/>
      <c r="Z141" s="3"/>
      <c r="AA141" s="3"/>
    </row>
    <row r="142" spans="23:27" ht="12.75">
      <c r="W142" s="3"/>
      <c r="X142" s="3"/>
      <c r="Y142" s="3"/>
      <c r="Z142" s="3"/>
      <c r="AA142" s="3"/>
    </row>
    <row r="143" spans="23:27" ht="12.75">
      <c r="W143" s="3"/>
      <c r="X143" s="3"/>
      <c r="Y143" s="3"/>
      <c r="Z143" s="3"/>
      <c r="AA143" s="3"/>
    </row>
    <row r="144" spans="23:27" ht="12.75">
      <c r="W144" s="3"/>
      <c r="X144" s="3"/>
      <c r="Y144" s="3"/>
      <c r="Z144" s="3"/>
      <c r="AA144" s="3"/>
    </row>
    <row r="145" spans="23:27" ht="12.75">
      <c r="W145" s="3"/>
      <c r="X145" s="3"/>
      <c r="Y145" s="3"/>
      <c r="Z145" s="3"/>
      <c r="AA145" s="3"/>
    </row>
    <row r="146" spans="23:27" ht="12.75">
      <c r="W146" s="3"/>
      <c r="X146" s="3"/>
      <c r="Y146" s="3"/>
      <c r="Z146" s="3"/>
      <c r="AA146" s="3"/>
    </row>
    <row r="147" spans="23:27" ht="12.75">
      <c r="W147" s="3"/>
      <c r="X147" s="3"/>
      <c r="Y147" s="3"/>
      <c r="Z147" s="3"/>
      <c r="AA147" s="3"/>
    </row>
    <row r="148" spans="23:27" ht="12.75">
      <c r="W148" s="3"/>
      <c r="X148" s="3"/>
      <c r="Y148" s="3"/>
      <c r="Z148" s="3"/>
      <c r="AA148" s="3"/>
    </row>
    <row r="149" spans="23:27" ht="12.75">
      <c r="W149" s="3"/>
      <c r="X149" s="3"/>
      <c r="Y149" s="3"/>
      <c r="Z149" s="3"/>
      <c r="AA149" s="3"/>
    </row>
    <row r="150" spans="23:27" ht="12.75">
      <c r="W150" s="3"/>
      <c r="X150" s="3"/>
      <c r="Y150" s="3"/>
      <c r="Z150" s="3"/>
      <c r="AA150" s="3"/>
    </row>
    <row r="151" spans="23:27" ht="12.75">
      <c r="W151" s="3"/>
      <c r="X151" s="3"/>
      <c r="Y151" s="3"/>
      <c r="Z151" s="3"/>
      <c r="AA151" s="3"/>
    </row>
    <row r="152" spans="23:27" ht="12.75">
      <c r="W152" s="3"/>
      <c r="X152" s="3"/>
      <c r="Y152" s="3"/>
      <c r="Z152" s="3"/>
      <c r="AA152" s="3"/>
    </row>
    <row r="153" spans="23:27" ht="12.75">
      <c r="W153" s="3"/>
      <c r="X153" s="3"/>
      <c r="Y153" s="3"/>
      <c r="Z153" s="3"/>
      <c r="AA153" s="3"/>
    </row>
    <row r="154" spans="23:27" ht="12.75">
      <c r="W154" s="3"/>
      <c r="X154" s="3"/>
      <c r="Y154" s="3"/>
      <c r="Z154" s="3"/>
      <c r="AA154" s="3"/>
    </row>
    <row r="155" spans="23:27" ht="12.75">
      <c r="W155" s="3"/>
      <c r="X155" s="3"/>
      <c r="Y155" s="3"/>
      <c r="Z155" s="3"/>
      <c r="AA155" s="3"/>
    </row>
    <row r="156" spans="23:27" ht="12.75">
      <c r="W156" s="3"/>
      <c r="X156" s="3"/>
      <c r="Y156" s="3"/>
      <c r="Z156" s="3"/>
      <c r="AA156" s="3"/>
    </row>
    <row r="157" spans="23:27" ht="12.75">
      <c r="W157" s="3"/>
      <c r="X157" s="3"/>
      <c r="Y157" s="3"/>
      <c r="Z157" s="3"/>
      <c r="AA157" s="3"/>
    </row>
    <row r="158" spans="23:27" ht="12.75">
      <c r="W158" s="3"/>
      <c r="X158" s="3"/>
      <c r="Y158" s="3"/>
      <c r="Z158" s="3"/>
      <c r="AA158" s="3"/>
    </row>
    <row r="159" spans="23:27" ht="12.75">
      <c r="W159" s="3"/>
      <c r="X159" s="3"/>
      <c r="Y159" s="3"/>
      <c r="Z159" s="3"/>
      <c r="AA159" s="3"/>
    </row>
    <row r="160" spans="23:27" ht="12.75">
      <c r="W160" s="3"/>
      <c r="X160" s="3"/>
      <c r="Y160" s="3"/>
      <c r="Z160" s="3"/>
      <c r="AA160" s="3"/>
    </row>
    <row r="161" spans="23:27" ht="12.75">
      <c r="W161" s="3"/>
      <c r="X161" s="3"/>
      <c r="Y161" s="3"/>
      <c r="Z161" s="3"/>
      <c r="AA161" s="3"/>
    </row>
    <row r="162" spans="23:27" ht="12.75">
      <c r="W162" s="3"/>
      <c r="X162" s="3"/>
      <c r="Y162" s="3"/>
      <c r="Z162" s="3"/>
      <c r="AA162" s="3"/>
    </row>
    <row r="163" spans="23:27" ht="12.75">
      <c r="W163" s="3"/>
      <c r="X163" s="3"/>
      <c r="Y163" s="3"/>
      <c r="Z163" s="3"/>
      <c r="AA163" s="3"/>
    </row>
    <row r="164" spans="23:27" ht="12.75">
      <c r="W164" s="3"/>
      <c r="X164" s="3"/>
      <c r="Y164" s="3"/>
      <c r="Z164" s="3"/>
      <c r="AA164" s="3"/>
    </row>
    <row r="165" spans="23:27" ht="12.75">
      <c r="W165" s="3"/>
      <c r="X165" s="3"/>
      <c r="Y165" s="3"/>
      <c r="Z165" s="3"/>
      <c r="AA165" s="3"/>
    </row>
    <row r="166" spans="23:27" ht="12.75">
      <c r="W166" s="3"/>
      <c r="X166" s="3"/>
      <c r="Y166" s="3"/>
      <c r="Z166" s="3"/>
      <c r="AA166" s="3"/>
    </row>
    <row r="167" spans="23:27" ht="12.75">
      <c r="W167" s="3"/>
      <c r="X167" s="3"/>
      <c r="Y167" s="3"/>
      <c r="Z167" s="3"/>
      <c r="AA167" s="3"/>
    </row>
    <row r="168" spans="23:27" ht="12.75">
      <c r="W168" s="3"/>
      <c r="X168" s="3"/>
      <c r="Y168" s="3"/>
      <c r="Z168" s="3"/>
      <c r="AA168" s="3"/>
    </row>
    <row r="169" spans="23:27" ht="12.75">
      <c r="W169" s="3"/>
      <c r="X169" s="3"/>
      <c r="Y169" s="3"/>
      <c r="Z169" s="3"/>
      <c r="AA169" s="3"/>
    </row>
    <row r="170" spans="23:27" ht="12.75">
      <c r="W170" s="3"/>
      <c r="X170" s="3"/>
      <c r="Y170" s="3"/>
      <c r="Z170" s="3"/>
      <c r="AA170" s="3"/>
    </row>
    <row r="171" spans="23:27" ht="12.75">
      <c r="W171" s="3"/>
      <c r="X171" s="3"/>
      <c r="Y171" s="3"/>
      <c r="Z171" s="3"/>
      <c r="AA171" s="3"/>
    </row>
    <row r="172" spans="23:27" ht="12.75">
      <c r="W172" s="3"/>
      <c r="X172" s="3"/>
      <c r="Y172" s="3"/>
      <c r="Z172" s="3"/>
      <c r="AA172" s="3"/>
    </row>
    <row r="173" spans="23:27" ht="12.75">
      <c r="W173" s="3"/>
      <c r="X173" s="3"/>
      <c r="Y173" s="3"/>
      <c r="Z173" s="3"/>
      <c r="AA173" s="3"/>
    </row>
    <row r="174" spans="23:27" ht="12.75">
      <c r="W174" s="3"/>
      <c r="X174" s="3"/>
      <c r="Y174" s="3"/>
      <c r="Z174" s="3"/>
      <c r="AA174" s="3"/>
    </row>
    <row r="175" spans="23:27" ht="12.75">
      <c r="W175" s="3"/>
      <c r="X175" s="3"/>
      <c r="Y175" s="3"/>
      <c r="Z175" s="3"/>
      <c r="AA175" s="3"/>
    </row>
    <row r="176" spans="23:27" ht="12.75">
      <c r="W176" s="3"/>
      <c r="X176" s="3"/>
      <c r="Y176" s="3"/>
      <c r="Z176" s="3"/>
      <c r="AA176" s="3"/>
    </row>
    <row r="177" spans="23:27" ht="12.75">
      <c r="W177" s="3"/>
      <c r="X177" s="3"/>
      <c r="Y177" s="3"/>
      <c r="Z177" s="3"/>
      <c r="AA177" s="3"/>
    </row>
    <row r="178" spans="23:27" ht="12.75">
      <c r="W178" s="3"/>
      <c r="X178" s="3"/>
      <c r="Y178" s="3"/>
      <c r="Z178" s="3"/>
      <c r="AA178" s="3"/>
    </row>
    <row r="179" spans="23:27" ht="12.75">
      <c r="W179" s="3"/>
      <c r="X179" s="3"/>
      <c r="Y179" s="3"/>
      <c r="Z179" s="3"/>
      <c r="AA179" s="3"/>
    </row>
    <row r="180" spans="23:27" ht="12.75">
      <c r="W180" s="3"/>
      <c r="X180" s="3"/>
      <c r="Y180" s="3"/>
      <c r="Z180" s="3"/>
      <c r="AA180" s="3"/>
    </row>
    <row r="181" spans="23:27" ht="12.75">
      <c r="W181" s="3"/>
      <c r="X181" s="3"/>
      <c r="Y181" s="3"/>
      <c r="Z181" s="3"/>
      <c r="AA181" s="3"/>
    </row>
    <row r="182" spans="23:27" ht="12.75">
      <c r="W182" s="3"/>
      <c r="X182" s="3"/>
      <c r="Y182" s="3"/>
      <c r="Z182" s="3"/>
      <c r="AA182" s="3"/>
    </row>
    <row r="183" spans="23:27" ht="12.75">
      <c r="W183" s="3"/>
      <c r="X183" s="3"/>
      <c r="Y183" s="3"/>
      <c r="Z183" s="3"/>
      <c r="AA183" s="3"/>
    </row>
    <row r="184" spans="23:27" ht="12.75">
      <c r="W184" s="3"/>
      <c r="X184" s="3"/>
      <c r="Y184" s="3"/>
      <c r="Z184" s="3"/>
      <c r="AA184" s="3"/>
    </row>
    <row r="185" spans="23:27" ht="12.75">
      <c r="W185" s="3"/>
      <c r="X185" s="3"/>
      <c r="Y185" s="3"/>
      <c r="Z185" s="3"/>
      <c r="AA185" s="3"/>
    </row>
    <row r="186" spans="23:27" ht="12.75">
      <c r="W186" s="3"/>
      <c r="X186" s="3"/>
      <c r="Y186" s="3"/>
      <c r="Z186" s="3"/>
      <c r="AA186" s="3"/>
    </row>
    <row r="187" spans="23:27" ht="12.75">
      <c r="W187" s="3"/>
      <c r="X187" s="3"/>
      <c r="Y187" s="3"/>
      <c r="Z187" s="3"/>
      <c r="AA187" s="3"/>
    </row>
    <row r="188" spans="23:27" ht="12.75">
      <c r="W188" s="3"/>
      <c r="X188" s="3"/>
      <c r="Y188" s="3"/>
      <c r="Z188" s="3"/>
      <c r="AA188" s="3"/>
    </row>
    <row r="189" spans="23:27" ht="12.75">
      <c r="W189" s="3"/>
      <c r="X189" s="3"/>
      <c r="Y189" s="3"/>
      <c r="Z189" s="3"/>
      <c r="AA189" s="3"/>
    </row>
    <row r="190" spans="23:27" ht="12.75">
      <c r="W190" s="3"/>
      <c r="X190" s="3"/>
      <c r="Y190" s="3"/>
      <c r="Z190" s="3"/>
      <c r="AA190" s="3"/>
    </row>
    <row r="191" spans="23:27" ht="12.75">
      <c r="W191" s="3"/>
      <c r="X191" s="3"/>
      <c r="Y191" s="3"/>
      <c r="Z191" s="3"/>
      <c r="AA191" s="3"/>
    </row>
    <row r="192" spans="23:27" ht="12.75">
      <c r="W192" s="3"/>
      <c r="X192" s="3"/>
      <c r="Y192" s="3"/>
      <c r="Z192" s="3"/>
      <c r="AA192" s="3"/>
    </row>
    <row r="193" spans="23:27" ht="12.75">
      <c r="W193" s="3"/>
      <c r="X193" s="3"/>
      <c r="Y193" s="3"/>
      <c r="Z193" s="3"/>
      <c r="AA193" s="3"/>
    </row>
    <row r="194" spans="23:27" ht="12.75">
      <c r="W194" s="3"/>
      <c r="X194" s="3"/>
      <c r="Y194" s="3"/>
      <c r="Z194" s="3"/>
      <c r="AA194" s="3"/>
    </row>
    <row r="195" spans="23:27" ht="12.75">
      <c r="W195" s="3"/>
      <c r="X195" s="3"/>
      <c r="Y195" s="3"/>
      <c r="Z195" s="3"/>
      <c r="AA195" s="3"/>
    </row>
    <row r="196" spans="23:27" ht="12.75">
      <c r="W196" s="3"/>
      <c r="X196" s="3"/>
      <c r="Y196" s="3"/>
      <c r="Z196" s="3"/>
      <c r="AA196" s="3"/>
    </row>
    <row r="197" spans="23:27" ht="12.75">
      <c r="W197" s="3"/>
      <c r="X197" s="3"/>
      <c r="Y197" s="3"/>
      <c r="Z197" s="3"/>
      <c r="AA197" s="3"/>
    </row>
    <row r="198" spans="23:27" ht="12.75">
      <c r="W198" s="3"/>
      <c r="X198" s="3"/>
      <c r="Y198" s="3"/>
      <c r="Z198" s="3"/>
      <c r="AA198" s="3"/>
    </row>
    <row r="199" spans="23:27" ht="12.75">
      <c r="W199" s="3"/>
      <c r="X199" s="3"/>
      <c r="Y199" s="3"/>
      <c r="Z199" s="3"/>
      <c r="AA199" s="3"/>
    </row>
    <row r="200" spans="23:27" ht="12.75">
      <c r="W200" s="3"/>
      <c r="X200" s="3"/>
      <c r="Y200" s="3"/>
      <c r="Z200" s="3"/>
      <c r="AA200" s="3"/>
    </row>
    <row r="201" spans="23:27" ht="12.75">
      <c r="W201" s="3"/>
      <c r="X201" s="3"/>
      <c r="Y201" s="3"/>
      <c r="Z201" s="3"/>
      <c r="AA201" s="3"/>
    </row>
    <row r="202" spans="23:27" ht="12.75">
      <c r="W202" s="3"/>
      <c r="X202" s="3"/>
      <c r="Y202" s="3"/>
      <c r="Z202" s="3"/>
      <c r="AA202" s="3"/>
    </row>
    <row r="203" spans="23:27" ht="12.75">
      <c r="W203" s="3"/>
      <c r="X203" s="3"/>
      <c r="Y203" s="3"/>
      <c r="Z203" s="3"/>
      <c r="AA203" s="3"/>
    </row>
    <row r="204" spans="23:27" ht="12.75">
      <c r="W204" s="3"/>
      <c r="X204" s="3"/>
      <c r="Y204" s="3"/>
      <c r="Z204" s="3"/>
      <c r="AA204" s="3"/>
    </row>
    <row r="205" spans="23:27" ht="12.75">
      <c r="W205" s="3"/>
      <c r="X205" s="3"/>
      <c r="Y205" s="3"/>
      <c r="Z205" s="3"/>
      <c r="AA205" s="3"/>
    </row>
    <row r="206" spans="23:27" ht="12.75">
      <c r="W206" s="3"/>
      <c r="X206" s="3"/>
      <c r="Y206" s="3"/>
      <c r="Z206" s="3"/>
      <c r="AA206" s="3"/>
    </row>
    <row r="207" spans="23:27" ht="12.75">
      <c r="W207" s="3"/>
      <c r="X207" s="3"/>
      <c r="Y207" s="3"/>
      <c r="Z207" s="3"/>
      <c r="AA207" s="3"/>
    </row>
    <row r="208" spans="23:27" ht="12.75">
      <c r="W208" s="3"/>
      <c r="X208" s="3"/>
      <c r="Y208" s="3"/>
      <c r="Z208" s="3"/>
      <c r="AA208" s="3"/>
    </row>
    <row r="209" spans="23:27" ht="12.75">
      <c r="W209" s="3"/>
      <c r="X209" s="3"/>
      <c r="Y209" s="3"/>
      <c r="Z209" s="3"/>
      <c r="AA209" s="3"/>
    </row>
    <row r="210" spans="23:27" ht="12.75">
      <c r="W210" s="3"/>
      <c r="X210" s="3"/>
      <c r="Y210" s="3"/>
      <c r="Z210" s="3"/>
      <c r="AA210" s="3"/>
    </row>
    <row r="211" spans="23:27" ht="12.75">
      <c r="W211" s="3"/>
      <c r="X211" s="3"/>
      <c r="Y211" s="3"/>
      <c r="Z211" s="3"/>
      <c r="AA211" s="3"/>
    </row>
    <row r="212" spans="23:27" ht="12.75">
      <c r="W212" s="3"/>
      <c r="X212" s="3"/>
      <c r="Y212" s="3"/>
      <c r="Z212" s="3"/>
      <c r="AA212" s="3"/>
    </row>
    <row r="213" spans="23:27" ht="12.75">
      <c r="W213" s="3"/>
      <c r="X213" s="3"/>
      <c r="Y213" s="3"/>
      <c r="Z213" s="3"/>
      <c r="AA213" s="3"/>
    </row>
    <row r="214" spans="23:27" ht="12.75">
      <c r="W214" s="3"/>
      <c r="X214" s="3"/>
      <c r="Y214" s="3"/>
      <c r="Z214" s="3"/>
      <c r="AA214" s="3"/>
    </row>
    <row r="215" spans="23:27" ht="12.75">
      <c r="W215" s="3"/>
      <c r="X215" s="3"/>
      <c r="Y215" s="3"/>
      <c r="Z215" s="3"/>
      <c r="AA215" s="3"/>
    </row>
    <row r="216" spans="23:27" ht="12.75">
      <c r="W216" s="3"/>
      <c r="X216" s="3"/>
      <c r="Y216" s="3"/>
      <c r="Z216" s="3"/>
      <c r="AA216" s="3"/>
    </row>
    <row r="217" spans="23:27" ht="12.75">
      <c r="W217" s="3"/>
      <c r="X217" s="3"/>
      <c r="Y217" s="3"/>
      <c r="Z217" s="3"/>
      <c r="AA217" s="3"/>
    </row>
    <row r="218" spans="23:27" ht="12.75">
      <c r="W218" s="3"/>
      <c r="X218" s="3"/>
      <c r="Y218" s="3"/>
      <c r="Z218" s="3"/>
      <c r="AA218" s="3"/>
    </row>
    <row r="219" spans="23:27" ht="12.75">
      <c r="W219" s="3"/>
      <c r="X219" s="3"/>
      <c r="Y219" s="3"/>
      <c r="Z219" s="3"/>
      <c r="AA219" s="3"/>
    </row>
    <row r="220" spans="23:27" ht="12.75">
      <c r="W220" s="3"/>
      <c r="X220" s="3"/>
      <c r="Y220" s="3"/>
      <c r="Z220" s="3"/>
      <c r="AA220" s="3"/>
    </row>
    <row r="221" spans="23:27" ht="12.75">
      <c r="W221" s="3"/>
      <c r="X221" s="3"/>
      <c r="Y221" s="3"/>
      <c r="Z221" s="3"/>
      <c r="AA221" s="3"/>
    </row>
    <row r="222" spans="23:27" ht="12.75">
      <c r="W222" s="3"/>
      <c r="X222" s="3"/>
      <c r="Y222" s="3"/>
      <c r="Z222" s="3"/>
      <c r="AA222" s="3"/>
    </row>
    <row r="223" spans="23:27" ht="12.75">
      <c r="W223" s="3"/>
      <c r="X223" s="3"/>
      <c r="Y223" s="3"/>
      <c r="Z223" s="3"/>
      <c r="AA223" s="3"/>
    </row>
    <row r="224" spans="23:27" ht="12.75">
      <c r="W224" s="3"/>
      <c r="X224" s="3"/>
      <c r="Y224" s="3"/>
      <c r="Z224" s="3"/>
      <c r="AA224" s="3"/>
    </row>
    <row r="225" spans="23:27" ht="12.75">
      <c r="W225" s="3"/>
      <c r="X225" s="3"/>
      <c r="Y225" s="3"/>
      <c r="Z225" s="3"/>
      <c r="AA225" s="3"/>
    </row>
    <row r="226" spans="23:27" ht="12.75">
      <c r="W226" s="3"/>
      <c r="X226" s="3"/>
      <c r="Y226" s="3"/>
      <c r="Z226" s="3"/>
      <c r="AA226" s="3"/>
    </row>
    <row r="227" spans="23:27" ht="12.75">
      <c r="W227" s="3"/>
      <c r="X227" s="3"/>
      <c r="Y227" s="3"/>
      <c r="Z227" s="3"/>
      <c r="AA227" s="3"/>
    </row>
    <row r="228" spans="23:27" ht="12.75">
      <c r="W228" s="3"/>
      <c r="X228" s="3"/>
      <c r="Y228" s="3"/>
      <c r="Z228" s="3"/>
      <c r="AA228" s="3"/>
    </row>
    <row r="229" spans="23:27" ht="12.75">
      <c r="W229" s="3"/>
      <c r="X229" s="3"/>
      <c r="Y229" s="3"/>
      <c r="Z229" s="3"/>
      <c r="AA229" s="3"/>
    </row>
    <row r="230" spans="23:27" ht="12.75">
      <c r="W230" s="3"/>
      <c r="X230" s="3"/>
      <c r="Y230" s="3"/>
      <c r="Z230" s="3"/>
      <c r="AA230" s="3"/>
    </row>
    <row r="231" spans="23:27" ht="12.75">
      <c r="W231" s="3"/>
      <c r="X231" s="3"/>
      <c r="Y231" s="3"/>
      <c r="Z231" s="3"/>
      <c r="AA231" s="3"/>
    </row>
    <row r="232" spans="23:27" ht="12.75">
      <c r="W232" s="3"/>
      <c r="X232" s="3"/>
      <c r="Y232" s="3"/>
      <c r="Z232" s="3"/>
      <c r="AA232" s="3"/>
    </row>
    <row r="233" spans="23:27" ht="12.75">
      <c r="W233" s="3"/>
      <c r="X233" s="3"/>
      <c r="Y233" s="3"/>
      <c r="Z233" s="3"/>
      <c r="AA233" s="3"/>
    </row>
    <row r="234" spans="23:27" ht="12.75">
      <c r="W234" s="3"/>
      <c r="X234" s="3"/>
      <c r="Y234" s="3"/>
      <c r="Z234" s="3"/>
      <c r="AA234" s="3"/>
    </row>
    <row r="235" spans="23:27" ht="12.75">
      <c r="W235" s="3"/>
      <c r="X235" s="3"/>
      <c r="Y235" s="3"/>
      <c r="Z235" s="3"/>
      <c r="AA235" s="3"/>
    </row>
    <row r="236" spans="23:27" ht="12.75">
      <c r="W236" s="3"/>
      <c r="X236" s="3"/>
      <c r="Y236" s="3"/>
      <c r="Z236" s="3"/>
      <c r="AA236" s="3"/>
    </row>
    <row r="237" spans="23:27" ht="12.75">
      <c r="W237" s="3"/>
      <c r="X237" s="3"/>
      <c r="Y237" s="3"/>
      <c r="Z237" s="3"/>
      <c r="AA237" s="3"/>
    </row>
    <row r="238" spans="23:27" ht="12.75">
      <c r="W238" s="3"/>
      <c r="X238" s="3"/>
      <c r="Y238" s="3"/>
      <c r="Z238" s="3"/>
      <c r="AA238" s="3"/>
    </row>
    <row r="239" spans="23:27" ht="12.75">
      <c r="W239" s="3"/>
      <c r="X239" s="3"/>
      <c r="Y239" s="3"/>
      <c r="Z239" s="3"/>
      <c r="AA239" s="3"/>
    </row>
    <row r="240" spans="23:27" ht="12.75">
      <c r="W240" s="3"/>
      <c r="X240" s="3"/>
      <c r="Y240" s="3"/>
      <c r="Z240" s="3"/>
      <c r="AA240" s="3"/>
    </row>
    <row r="241" spans="23:27" ht="12.75">
      <c r="W241" s="3"/>
      <c r="X241" s="3"/>
      <c r="Y241" s="3"/>
      <c r="Z241" s="3"/>
      <c r="AA241" s="3"/>
    </row>
    <row r="242" spans="23:27" ht="12.75">
      <c r="W242" s="3"/>
      <c r="X242" s="3"/>
      <c r="Y242" s="3"/>
      <c r="Z242" s="3"/>
      <c r="AA242" s="3"/>
    </row>
    <row r="243" spans="23:27" ht="12.75">
      <c r="W243" s="3"/>
      <c r="X243" s="3"/>
      <c r="Y243" s="3"/>
      <c r="Z243" s="3"/>
      <c r="AA243" s="3"/>
    </row>
    <row r="244" spans="23:27" ht="12.75">
      <c r="W244" s="3"/>
      <c r="X244" s="3"/>
      <c r="Y244" s="3"/>
      <c r="Z244" s="3"/>
      <c r="AA244" s="3"/>
    </row>
    <row r="245" spans="23:27" ht="12.75">
      <c r="W245" s="3"/>
      <c r="X245" s="3"/>
      <c r="Y245" s="3"/>
      <c r="Z245" s="3"/>
      <c r="AA245" s="3"/>
    </row>
    <row r="246" spans="23:27" ht="12.75">
      <c r="W246" s="3"/>
      <c r="X246" s="3"/>
      <c r="Y246" s="3"/>
      <c r="Z246" s="3"/>
      <c r="AA246" s="3"/>
    </row>
    <row r="247" spans="23:27" ht="12.75">
      <c r="W247" s="3"/>
      <c r="X247" s="3"/>
      <c r="Y247" s="3"/>
      <c r="Z247" s="3"/>
      <c r="AA247" s="3"/>
    </row>
    <row r="248" spans="23:27" ht="12.75">
      <c r="W248" s="3"/>
      <c r="X248" s="3"/>
      <c r="Y248" s="3"/>
      <c r="Z248" s="3"/>
      <c r="AA248" s="3"/>
    </row>
    <row r="249" spans="23:27" ht="12.75">
      <c r="W249" s="3"/>
      <c r="X249" s="3"/>
      <c r="Y249" s="3"/>
      <c r="Z249" s="3"/>
      <c r="AA249" s="3"/>
    </row>
    <row r="250" spans="23:27" ht="12.75">
      <c r="W250" s="3"/>
      <c r="X250" s="3"/>
      <c r="Y250" s="3"/>
      <c r="Z250" s="3"/>
      <c r="AA250" s="3"/>
    </row>
    <row r="251" spans="23:27" ht="12.75">
      <c r="W251" s="3"/>
      <c r="X251" s="3"/>
      <c r="Y251" s="3"/>
      <c r="Z251" s="3"/>
      <c r="AA251" s="3"/>
    </row>
    <row r="252" spans="23:27" ht="12.75">
      <c r="W252" s="3"/>
      <c r="X252" s="3"/>
      <c r="Y252" s="3"/>
      <c r="Z252" s="3"/>
      <c r="AA252" s="3"/>
    </row>
    <row r="253" spans="23:27" ht="12.75">
      <c r="W253" s="3"/>
      <c r="X253" s="3"/>
      <c r="Y253" s="3"/>
      <c r="Z253" s="3"/>
      <c r="AA253" s="3"/>
    </row>
    <row r="254" spans="23:27" ht="12.75">
      <c r="W254" s="3"/>
      <c r="X254" s="3"/>
      <c r="Y254" s="3"/>
      <c r="Z254" s="3"/>
      <c r="AA254" s="3"/>
    </row>
    <row r="255" spans="23:27" ht="12.75">
      <c r="W255" s="3"/>
      <c r="X255" s="3"/>
      <c r="Y255" s="3"/>
      <c r="Z255" s="3"/>
      <c r="AA255" s="3"/>
    </row>
    <row r="256" spans="23:27" ht="12.75">
      <c r="W256" s="3"/>
      <c r="X256" s="3"/>
      <c r="Y256" s="3"/>
      <c r="Z256" s="3"/>
      <c r="AA256" s="3"/>
    </row>
    <row r="257" spans="23:27" ht="12.75">
      <c r="W257" s="3"/>
      <c r="X257" s="3"/>
      <c r="Y257" s="3"/>
      <c r="Z257" s="3"/>
      <c r="AA257" s="3"/>
    </row>
    <row r="258" spans="23:27" ht="12.75">
      <c r="W258" s="3"/>
      <c r="X258" s="3"/>
      <c r="Y258" s="3"/>
      <c r="Z258" s="3"/>
      <c r="AA258" s="3"/>
    </row>
    <row r="259" spans="23:27" ht="12.75">
      <c r="W259" s="3"/>
      <c r="X259" s="3"/>
      <c r="Y259" s="3"/>
      <c r="Z259" s="3"/>
      <c r="AA259" s="3"/>
    </row>
    <row r="260" spans="23:27" ht="12.75">
      <c r="W260" s="3"/>
      <c r="X260" s="3"/>
      <c r="Y260" s="3"/>
      <c r="Z260" s="3"/>
      <c r="AA260" s="3"/>
    </row>
    <row r="261" spans="23:27" ht="12.75">
      <c r="W261" s="3"/>
      <c r="X261" s="3"/>
      <c r="Y261" s="3"/>
      <c r="Z261" s="3"/>
      <c r="AA261" s="3"/>
    </row>
    <row r="262" spans="23:27" ht="12.75">
      <c r="W262" s="3"/>
      <c r="X262" s="3"/>
      <c r="Y262" s="3"/>
      <c r="Z262" s="3"/>
      <c r="AA262" s="3"/>
    </row>
    <row r="263" spans="23:27" ht="12.75">
      <c r="W263" s="3"/>
      <c r="X263" s="3"/>
      <c r="Y263" s="3"/>
      <c r="Z263" s="3"/>
      <c r="AA263" s="3"/>
    </row>
    <row r="264" spans="23:27" ht="12.75">
      <c r="W264" s="3"/>
      <c r="X264" s="3"/>
      <c r="Y264" s="3"/>
      <c r="Z264" s="3"/>
      <c r="AA264" s="3"/>
    </row>
    <row r="265" spans="23:27" ht="12.75">
      <c r="W265" s="3"/>
      <c r="X265" s="3"/>
      <c r="Y265" s="3"/>
      <c r="Z265" s="3"/>
      <c r="AA265" s="3"/>
    </row>
    <row r="266" spans="23:27" ht="12.75">
      <c r="W266" s="3"/>
      <c r="X266" s="3"/>
      <c r="Y266" s="3"/>
      <c r="Z266" s="3"/>
      <c r="AA266" s="3"/>
    </row>
    <row r="267" spans="23:27" ht="12.75">
      <c r="W267" s="3"/>
      <c r="X267" s="3"/>
      <c r="Y267" s="3"/>
      <c r="Z267" s="3"/>
      <c r="AA267" s="3"/>
    </row>
    <row r="268" spans="23:27" ht="12.75">
      <c r="W268" s="3"/>
      <c r="X268" s="3"/>
      <c r="Y268" s="3"/>
      <c r="Z268" s="3"/>
      <c r="AA268" s="3"/>
    </row>
    <row r="269" spans="23:27" ht="12.75">
      <c r="W269" s="3"/>
      <c r="X269" s="3"/>
      <c r="Y269" s="3"/>
      <c r="Z269" s="3"/>
      <c r="AA269" s="3"/>
    </row>
    <row r="270" spans="23:27" ht="12.75">
      <c r="W270" s="3"/>
      <c r="X270" s="3"/>
      <c r="Y270" s="3"/>
      <c r="Z270" s="3"/>
      <c r="AA270" s="3"/>
    </row>
    <row r="271" spans="23:27" ht="12.75">
      <c r="W271" s="3"/>
      <c r="X271" s="3"/>
      <c r="Y271" s="3"/>
      <c r="Z271" s="3"/>
      <c r="AA271" s="3"/>
    </row>
    <row r="272" spans="23:27" ht="12.75">
      <c r="W272" s="3"/>
      <c r="X272" s="3"/>
      <c r="Y272" s="3"/>
      <c r="Z272" s="3"/>
      <c r="AA272" s="3"/>
    </row>
    <row r="273" spans="23:27" ht="12.75">
      <c r="W273" s="3"/>
      <c r="X273" s="3"/>
      <c r="Y273" s="3"/>
      <c r="Z273" s="3"/>
      <c r="AA273" s="3"/>
    </row>
    <row r="274" spans="23:27" ht="12.75">
      <c r="W274" s="3"/>
      <c r="X274" s="3"/>
      <c r="Y274" s="3"/>
      <c r="Z274" s="3"/>
      <c r="AA274" s="3"/>
    </row>
    <row r="275" spans="23:27" ht="12.75">
      <c r="W275" s="3"/>
      <c r="X275" s="3"/>
      <c r="Y275" s="3"/>
      <c r="Z275" s="3"/>
      <c r="AA275" s="3"/>
    </row>
    <row r="276" spans="23:27" ht="12.75">
      <c r="W276" s="3"/>
      <c r="X276" s="3"/>
      <c r="Y276" s="3"/>
      <c r="Z276" s="3"/>
      <c r="AA276" s="3"/>
    </row>
    <row r="277" spans="23:27" ht="12.75">
      <c r="W277" s="3"/>
      <c r="X277" s="3"/>
      <c r="Y277" s="3"/>
      <c r="Z277" s="3"/>
      <c r="AA277" s="3"/>
    </row>
    <row r="278" spans="23:27" ht="12.75">
      <c r="W278" s="3"/>
      <c r="X278" s="3"/>
      <c r="Y278" s="3"/>
      <c r="Z278" s="3"/>
      <c r="AA278" s="3"/>
    </row>
    <row r="279" spans="23:27" ht="12.75">
      <c r="W279" s="3"/>
      <c r="X279" s="3"/>
      <c r="Y279" s="3"/>
      <c r="Z279" s="3"/>
      <c r="AA279" s="3"/>
    </row>
    <row r="280" spans="23:27" ht="12.75">
      <c r="W280" s="3"/>
      <c r="X280" s="3"/>
      <c r="Y280" s="3"/>
      <c r="Z280" s="3"/>
      <c r="AA280" s="3"/>
    </row>
    <row r="281" spans="23:27" ht="12.75">
      <c r="W281" s="3"/>
      <c r="X281" s="3"/>
      <c r="Y281" s="3"/>
      <c r="Z281" s="3"/>
      <c r="AA281" s="3"/>
    </row>
    <row r="282" spans="23:27" ht="12.75">
      <c r="W282" s="3"/>
      <c r="X282" s="3"/>
      <c r="Y282" s="3"/>
      <c r="Z282" s="3"/>
      <c r="AA282" s="3"/>
    </row>
    <row r="283" spans="23:27" ht="12.75">
      <c r="W283" s="3"/>
      <c r="X283" s="3"/>
      <c r="Y283" s="3"/>
      <c r="Z283" s="3"/>
      <c r="AA283" s="3"/>
    </row>
    <row r="284" spans="23:27" ht="12.75">
      <c r="W284" s="3"/>
      <c r="X284" s="3"/>
      <c r="Y284" s="3"/>
      <c r="Z284" s="3"/>
      <c r="AA284" s="3"/>
    </row>
    <row r="285" spans="23:27" ht="12.75">
      <c r="W285" s="3"/>
      <c r="X285" s="3"/>
      <c r="Y285" s="3"/>
      <c r="Z285" s="3"/>
      <c r="AA285" s="3"/>
    </row>
    <row r="286" spans="23:27" ht="12.75">
      <c r="W286" s="3"/>
      <c r="X286" s="3"/>
      <c r="Y286" s="3"/>
      <c r="Z286" s="3"/>
      <c r="AA286" s="3"/>
    </row>
    <row r="287" spans="23:27" ht="12.75">
      <c r="W287" s="3"/>
      <c r="X287" s="3"/>
      <c r="Y287" s="3"/>
      <c r="Z287" s="3"/>
      <c r="AA287" s="3"/>
    </row>
    <row r="288" spans="23:27" ht="12.75">
      <c r="W288" s="3"/>
      <c r="X288" s="3"/>
      <c r="Y288" s="3"/>
      <c r="Z288" s="3"/>
      <c r="AA288" s="3"/>
    </row>
    <row r="289" spans="23:27" ht="12.75">
      <c r="W289" s="3"/>
      <c r="X289" s="3"/>
      <c r="Y289" s="3"/>
      <c r="Z289" s="3"/>
      <c r="AA289" s="3"/>
    </row>
    <row r="290" spans="23:27" ht="12.75">
      <c r="W290" s="3"/>
      <c r="X290" s="3"/>
      <c r="Y290" s="3"/>
      <c r="Z290" s="3"/>
      <c r="AA290" s="3"/>
    </row>
    <row r="291" spans="23:27" ht="12.75">
      <c r="W291" s="3"/>
      <c r="X291" s="3"/>
      <c r="Y291" s="3"/>
      <c r="Z291" s="3"/>
      <c r="AA291" s="3"/>
    </row>
    <row r="292" spans="23:27" ht="12.75">
      <c r="W292" s="3"/>
      <c r="X292" s="3"/>
      <c r="Y292" s="3"/>
      <c r="Z292" s="3"/>
      <c r="AA292" s="3"/>
    </row>
    <row r="293" spans="23:27" ht="12.75">
      <c r="W293" s="3"/>
      <c r="X293" s="3"/>
      <c r="Y293" s="3"/>
      <c r="Z293" s="3"/>
      <c r="AA293" s="3"/>
    </row>
    <row r="294" spans="23:27" ht="12.75">
      <c r="W294" s="3"/>
      <c r="X294" s="3"/>
      <c r="Y294" s="3"/>
      <c r="Z294" s="3"/>
      <c r="AA294" s="3"/>
    </row>
    <row r="295" spans="23:27" ht="12.75">
      <c r="W295" s="3"/>
      <c r="X295" s="3"/>
      <c r="Y295" s="3"/>
      <c r="Z295" s="3"/>
      <c r="AA295" s="3"/>
    </row>
    <row r="296" spans="23:27" ht="12.75">
      <c r="W296" s="3"/>
      <c r="X296" s="3"/>
      <c r="Y296" s="3"/>
      <c r="Z296" s="3"/>
      <c r="AA296" s="3"/>
    </row>
    <row r="297" spans="23:27" ht="12.75">
      <c r="W297" s="3"/>
      <c r="X297" s="3"/>
      <c r="Y297" s="3"/>
      <c r="Z297" s="3"/>
      <c r="AA297" s="3"/>
    </row>
    <row r="298" spans="23:27" ht="12.75">
      <c r="W298" s="3"/>
      <c r="X298" s="3"/>
      <c r="Y298" s="3"/>
      <c r="Z298" s="3"/>
      <c r="AA298" s="3"/>
    </row>
    <row r="299" spans="23:27" ht="12.75">
      <c r="W299" s="3"/>
      <c r="X299" s="3"/>
      <c r="Y299" s="3"/>
      <c r="Z299" s="3"/>
      <c r="AA299" s="3"/>
    </row>
    <row r="300" spans="23:27" ht="12.75">
      <c r="W300" s="3"/>
      <c r="X300" s="3"/>
      <c r="Y300" s="3"/>
      <c r="Z300" s="3"/>
      <c r="AA300" s="3"/>
    </row>
    <row r="301" spans="23:27" ht="12.75">
      <c r="W301" s="3"/>
      <c r="X301" s="3"/>
      <c r="Y301" s="3"/>
      <c r="Z301" s="3"/>
      <c r="AA301" s="3"/>
    </row>
    <row r="302" spans="23:27" ht="12.75">
      <c r="W302" s="3"/>
      <c r="X302" s="3"/>
      <c r="Y302" s="3"/>
      <c r="Z302" s="3"/>
      <c r="AA302" s="3"/>
    </row>
    <row r="303" spans="23:27" ht="12.75">
      <c r="W303" s="3"/>
      <c r="X303" s="3"/>
      <c r="Y303" s="3"/>
      <c r="Z303" s="3"/>
      <c r="AA303" s="3"/>
    </row>
    <row r="304" spans="23:27" ht="12.75">
      <c r="W304" s="3"/>
      <c r="X304" s="3"/>
      <c r="Y304" s="3"/>
      <c r="Z304" s="3"/>
      <c r="AA304" s="3"/>
    </row>
    <row r="305" spans="23:27" ht="12.75">
      <c r="W305" s="3"/>
      <c r="X305" s="3"/>
      <c r="Y305" s="3"/>
      <c r="Z305" s="3"/>
      <c r="AA305" s="3"/>
    </row>
    <row r="306" spans="23:27" ht="12.75">
      <c r="W306" s="3"/>
      <c r="X306" s="3"/>
      <c r="Y306" s="3"/>
      <c r="Z306" s="3"/>
      <c r="AA306" s="3"/>
    </row>
    <row r="307" spans="23:27" ht="12.75">
      <c r="W307" s="3"/>
      <c r="X307" s="3"/>
      <c r="Y307" s="3"/>
      <c r="Z307" s="3"/>
      <c r="AA307" s="3"/>
    </row>
    <row r="308" spans="23:27" ht="12.75">
      <c r="W308" s="3"/>
      <c r="X308" s="3"/>
      <c r="Y308" s="3"/>
      <c r="Z308" s="3"/>
      <c r="AA308" s="3"/>
    </row>
    <row r="309" spans="23:27" ht="12.75">
      <c r="W309" s="3"/>
      <c r="X309" s="3"/>
      <c r="Y309" s="3"/>
      <c r="Z309" s="3"/>
      <c r="AA309" s="3"/>
    </row>
    <row r="310" spans="23:27" ht="12.75">
      <c r="W310" s="3"/>
      <c r="X310" s="3"/>
      <c r="Y310" s="3"/>
      <c r="Z310" s="3"/>
      <c r="AA310" s="3"/>
    </row>
    <row r="311" spans="23:27" ht="12.75">
      <c r="W311" s="3"/>
      <c r="X311" s="3"/>
      <c r="Y311" s="3"/>
      <c r="Z311" s="3"/>
      <c r="AA311" s="3"/>
    </row>
    <row r="312" spans="23:27" ht="12.75">
      <c r="W312" s="3"/>
      <c r="X312" s="3"/>
      <c r="Y312" s="3"/>
      <c r="Z312" s="3"/>
      <c r="AA312" s="3"/>
    </row>
    <row r="313" spans="23:27" ht="12.75">
      <c r="W313" s="3"/>
      <c r="X313" s="3"/>
      <c r="Y313" s="3"/>
      <c r="Z313" s="3"/>
      <c r="AA313" s="3"/>
    </row>
    <row r="314" spans="23:27" ht="12.75">
      <c r="W314" s="3"/>
      <c r="X314" s="3"/>
      <c r="Y314" s="3"/>
      <c r="Z314" s="3"/>
      <c r="AA314" s="3"/>
    </row>
    <row r="315" spans="23:27" ht="12.75">
      <c r="W315" s="3"/>
      <c r="X315" s="3"/>
      <c r="Y315" s="3"/>
      <c r="Z315" s="3"/>
      <c r="AA315" s="3"/>
    </row>
    <row r="316" spans="23:27" ht="12.75">
      <c r="W316" s="3"/>
      <c r="X316" s="3"/>
      <c r="Y316" s="3"/>
      <c r="Z316" s="3"/>
      <c r="AA316" s="3"/>
    </row>
    <row r="317" spans="23:27" ht="12.75">
      <c r="W317" s="3"/>
      <c r="X317" s="3"/>
      <c r="Y317" s="3"/>
      <c r="Z317" s="3"/>
      <c r="AA317" s="3"/>
    </row>
    <row r="318" spans="23:27" ht="12.75">
      <c r="W318" s="3"/>
      <c r="X318" s="3"/>
      <c r="Y318" s="3"/>
      <c r="Z318" s="3"/>
      <c r="AA318" s="3"/>
    </row>
    <row r="319" spans="23:27" ht="12.75">
      <c r="W319" s="3"/>
      <c r="X319" s="3"/>
      <c r="Y319" s="3"/>
      <c r="Z319" s="3"/>
      <c r="AA319" s="3"/>
    </row>
    <row r="320" spans="23:27" ht="12.75">
      <c r="W320" s="3"/>
      <c r="X320" s="3"/>
      <c r="Y320" s="3"/>
      <c r="Z320" s="3"/>
      <c r="AA320" s="3"/>
    </row>
    <row r="321" spans="23:27" ht="12.75">
      <c r="W321" s="3"/>
      <c r="X321" s="3"/>
      <c r="Y321" s="3"/>
      <c r="Z321" s="3"/>
      <c r="AA321" s="3"/>
    </row>
    <row r="322" spans="23:27" ht="12.75">
      <c r="W322" s="3"/>
      <c r="X322" s="3"/>
      <c r="Y322" s="3"/>
      <c r="Z322" s="3"/>
      <c r="AA322" s="3"/>
    </row>
    <row r="323" spans="23:27" ht="12.75">
      <c r="W323" s="3"/>
      <c r="X323" s="3"/>
      <c r="Y323" s="3"/>
      <c r="Z323" s="3"/>
      <c r="AA323" s="3"/>
    </row>
    <row r="324" spans="23:27" ht="12.75">
      <c r="W324" s="3"/>
      <c r="X324" s="3"/>
      <c r="Y324" s="3"/>
      <c r="Z324" s="3"/>
      <c r="AA324" s="3"/>
    </row>
    <row r="325" spans="23:27" ht="12.75">
      <c r="W325" s="3"/>
      <c r="X325" s="3"/>
      <c r="Y325" s="3"/>
      <c r="Z325" s="3"/>
      <c r="AA325" s="3"/>
    </row>
    <row r="326" spans="23:27" ht="12.75">
      <c r="W326" s="3"/>
      <c r="X326" s="3"/>
      <c r="Y326" s="3"/>
      <c r="Z326" s="3"/>
      <c r="AA326" s="3"/>
    </row>
    <row r="327" spans="23:27" ht="12.75">
      <c r="W327" s="3"/>
      <c r="X327" s="3"/>
      <c r="Y327" s="3"/>
      <c r="Z327" s="3"/>
      <c r="AA327" s="3"/>
    </row>
    <row r="328" spans="23:27" ht="12.75">
      <c r="W328" s="3"/>
      <c r="X328" s="3"/>
      <c r="Y328" s="3"/>
      <c r="Z328" s="3"/>
      <c r="AA328" s="3"/>
    </row>
    <row r="329" spans="23:27" ht="12.75">
      <c r="W329" s="3"/>
      <c r="X329" s="3"/>
      <c r="Y329" s="3"/>
      <c r="Z329" s="3"/>
      <c r="AA329" s="3"/>
    </row>
    <row r="330" spans="23:27" ht="12.75">
      <c r="W330" s="3"/>
      <c r="X330" s="3"/>
      <c r="Y330" s="3"/>
      <c r="Z330" s="3"/>
      <c r="AA330" s="3"/>
    </row>
    <row r="331" spans="23:27" ht="12.75">
      <c r="W331" s="3"/>
      <c r="X331" s="3"/>
      <c r="Y331" s="3"/>
      <c r="Z331" s="3"/>
      <c r="AA331" s="3"/>
    </row>
    <row r="332" spans="23:27" ht="12.75">
      <c r="W332" s="3"/>
      <c r="X332" s="3"/>
      <c r="Y332" s="3"/>
      <c r="Z332" s="3"/>
      <c r="AA332" s="3"/>
    </row>
    <row r="333" spans="23:27" ht="12.75">
      <c r="W333" s="3"/>
      <c r="X333" s="3"/>
      <c r="Y333" s="3"/>
      <c r="Z333" s="3"/>
      <c r="AA333" s="3"/>
    </row>
    <row r="334" spans="23:27" ht="12.75">
      <c r="W334" s="3"/>
      <c r="X334" s="3"/>
      <c r="Y334" s="3"/>
      <c r="Z334" s="3"/>
      <c r="AA334" s="3"/>
    </row>
    <row r="335" spans="23:27" ht="12.75">
      <c r="W335" s="3"/>
      <c r="X335" s="3"/>
      <c r="Y335" s="3"/>
      <c r="Z335" s="3"/>
      <c r="AA335" s="3"/>
    </row>
    <row r="336" spans="23:27" ht="12.75">
      <c r="W336" s="3"/>
      <c r="X336" s="3"/>
      <c r="Y336" s="3"/>
      <c r="Z336" s="3"/>
      <c r="AA336" s="3"/>
    </row>
    <row r="337" spans="23:27" ht="12.75">
      <c r="W337" s="3"/>
      <c r="X337" s="3"/>
      <c r="Y337" s="3"/>
      <c r="Z337" s="3"/>
      <c r="AA337" s="3"/>
    </row>
    <row r="338" spans="23:27" ht="12.75">
      <c r="W338" s="3"/>
      <c r="X338" s="3"/>
      <c r="Y338" s="3"/>
      <c r="Z338" s="3"/>
      <c r="AA338" s="3"/>
    </row>
    <row r="339" spans="23:27" ht="12.75">
      <c r="W339" s="3"/>
      <c r="X339" s="3"/>
      <c r="Y339" s="3"/>
      <c r="Z339" s="3"/>
      <c r="AA339" s="3"/>
    </row>
    <row r="340" spans="23:27" ht="12.75">
      <c r="W340" s="3"/>
      <c r="X340" s="3"/>
      <c r="Y340" s="3"/>
      <c r="Z340" s="3"/>
      <c r="AA340" s="3"/>
    </row>
    <row r="341" spans="23:27" ht="12.75">
      <c r="W341" s="3"/>
      <c r="X341" s="3"/>
      <c r="Y341" s="3"/>
      <c r="Z341" s="3"/>
      <c r="AA341" s="3"/>
    </row>
    <row r="342" spans="23:27" ht="12.75">
      <c r="W342" s="3"/>
      <c r="X342" s="3"/>
      <c r="Y342" s="3"/>
      <c r="Z342" s="3"/>
      <c r="AA342" s="3"/>
    </row>
    <row r="343" spans="23:27" ht="12.75">
      <c r="W343" s="3"/>
      <c r="X343" s="3"/>
      <c r="Y343" s="3"/>
      <c r="Z343" s="3"/>
      <c r="AA343" s="3"/>
    </row>
    <row r="344" spans="23:27" ht="12.75">
      <c r="W344" s="3"/>
      <c r="X344" s="3"/>
      <c r="Y344" s="3"/>
      <c r="Z344" s="3"/>
      <c r="AA344" s="3"/>
    </row>
    <row r="345" spans="23:27" ht="12.75">
      <c r="W345" s="3"/>
      <c r="X345" s="3"/>
      <c r="Y345" s="3"/>
      <c r="Z345" s="3"/>
      <c r="AA345" s="3"/>
    </row>
    <row r="346" spans="23:27" ht="12.75">
      <c r="W346" s="3"/>
      <c r="X346" s="3"/>
      <c r="Y346" s="3"/>
      <c r="Z346" s="3"/>
      <c r="AA346" s="3"/>
    </row>
    <row r="347" spans="23:27" ht="12.75">
      <c r="W347" s="3"/>
      <c r="X347" s="3"/>
      <c r="Y347" s="3"/>
      <c r="Z347" s="3"/>
      <c r="AA347" s="3"/>
    </row>
    <row r="348" spans="23:27" ht="12.75">
      <c r="W348" s="3"/>
      <c r="X348" s="3"/>
      <c r="Y348" s="3"/>
      <c r="Z348" s="3"/>
      <c r="AA348" s="3"/>
    </row>
    <row r="349" spans="23:27" ht="12.75">
      <c r="W349" s="3"/>
      <c r="X349" s="3"/>
      <c r="Y349" s="3"/>
      <c r="Z349" s="3"/>
      <c r="AA349" s="3"/>
    </row>
    <row r="350" spans="23:27" ht="12.75">
      <c r="W350" s="3"/>
      <c r="X350" s="3"/>
      <c r="Y350" s="3"/>
      <c r="Z350" s="3"/>
      <c r="AA350" s="3"/>
    </row>
    <row r="351" spans="23:27" ht="12.75">
      <c r="W351" s="3"/>
      <c r="X351" s="3"/>
      <c r="Y351" s="3"/>
      <c r="Z351" s="3"/>
      <c r="AA351" s="3"/>
    </row>
    <row r="352" spans="23:27" ht="12.75">
      <c r="W352" s="3"/>
      <c r="X352" s="3"/>
      <c r="Y352" s="3"/>
      <c r="Z352" s="3"/>
      <c r="AA352" s="3"/>
    </row>
    <row r="353" spans="23:27" ht="12.75">
      <c r="W353" s="3"/>
      <c r="X353" s="3"/>
      <c r="Y353" s="3"/>
      <c r="Z353" s="3"/>
      <c r="AA353" s="3"/>
    </row>
    <row r="354" spans="23:27" ht="12.75">
      <c r="W354" s="3"/>
      <c r="X354" s="3"/>
      <c r="Y354" s="3"/>
      <c r="Z354" s="3"/>
      <c r="AA354" s="3"/>
    </row>
    <row r="355" spans="23:27" ht="12.75">
      <c r="W355" s="3"/>
      <c r="X355" s="3"/>
      <c r="Y355" s="3"/>
      <c r="Z355" s="3"/>
      <c r="AA355" s="3"/>
    </row>
    <row r="356" spans="23:27" ht="12.75">
      <c r="W356" s="3"/>
      <c r="X356" s="3"/>
      <c r="Y356" s="3"/>
      <c r="Z356" s="3"/>
      <c r="AA356" s="3"/>
    </row>
    <row r="357" spans="23:27" ht="12.75">
      <c r="W357" s="3"/>
      <c r="X357" s="3"/>
      <c r="Y357" s="3"/>
      <c r="Z357" s="3"/>
      <c r="AA357" s="3"/>
    </row>
    <row r="358" spans="23:27" ht="12.75">
      <c r="W358" s="3"/>
      <c r="X358" s="3"/>
      <c r="Y358" s="3"/>
      <c r="Z358" s="3"/>
      <c r="AA358" s="3"/>
    </row>
    <row r="359" spans="23:27" ht="12.75">
      <c r="W359" s="3"/>
      <c r="X359" s="3"/>
      <c r="Y359" s="3"/>
      <c r="Z359" s="3"/>
      <c r="AA359" s="3"/>
    </row>
    <row r="360" spans="23:27" ht="12.75">
      <c r="W360" s="3"/>
      <c r="X360" s="3"/>
      <c r="Y360" s="3"/>
      <c r="Z360" s="3"/>
      <c r="AA360" s="3"/>
    </row>
    <row r="361" spans="23:27" ht="12.75">
      <c r="W361" s="3"/>
      <c r="X361" s="3"/>
      <c r="Y361" s="3"/>
      <c r="Z361" s="3"/>
      <c r="AA361" s="3"/>
    </row>
    <row r="362" spans="23:27" ht="12.75">
      <c r="W362" s="3"/>
      <c r="X362" s="3"/>
      <c r="Y362" s="3"/>
      <c r="Z362" s="3"/>
      <c r="AA362" s="3"/>
    </row>
    <row r="363" spans="23:27" ht="12.75">
      <c r="W363" s="3"/>
      <c r="X363" s="3"/>
      <c r="Y363" s="3"/>
      <c r="Z363" s="3"/>
      <c r="AA363" s="3"/>
    </row>
    <row r="364" spans="23:27" ht="12.75">
      <c r="W364" s="3"/>
      <c r="X364" s="3"/>
      <c r="Y364" s="3"/>
      <c r="Z364" s="3"/>
      <c r="AA364" s="3"/>
    </row>
    <row r="365" spans="23:27" ht="12.75">
      <c r="W365" s="3"/>
      <c r="X365" s="3"/>
      <c r="Y365" s="3"/>
      <c r="Z365" s="3"/>
      <c r="AA365" s="3"/>
    </row>
    <row r="366" spans="23:27" ht="12.75">
      <c r="W366" s="3"/>
      <c r="X366" s="3"/>
      <c r="Y366" s="3"/>
      <c r="Z366" s="3"/>
      <c r="AA366" s="3"/>
    </row>
    <row r="367" spans="23:27" ht="12.75">
      <c r="W367" s="3"/>
      <c r="X367" s="3"/>
      <c r="Y367" s="3"/>
      <c r="Z367" s="3"/>
      <c r="AA367" s="3"/>
    </row>
    <row r="368" spans="23:27" ht="12.75">
      <c r="W368" s="3"/>
      <c r="X368" s="3"/>
      <c r="Y368" s="3"/>
      <c r="Z368" s="3"/>
      <c r="AA368" s="3"/>
    </row>
    <row r="369" spans="23:27" ht="12.75">
      <c r="W369" s="3"/>
      <c r="X369" s="3"/>
      <c r="Y369" s="3"/>
      <c r="Z369" s="3"/>
      <c r="AA369" s="3"/>
    </row>
    <row r="370" spans="23:27" ht="12.75">
      <c r="W370" s="3"/>
      <c r="X370" s="3"/>
      <c r="Y370" s="3"/>
      <c r="Z370" s="3"/>
      <c r="AA370" s="3"/>
    </row>
    <row r="371" spans="23:27" ht="12.75">
      <c r="W371" s="3"/>
      <c r="X371" s="3"/>
      <c r="Y371" s="3"/>
      <c r="Z371" s="3"/>
      <c r="AA371" s="3"/>
    </row>
    <row r="372" spans="23:27" ht="12.75">
      <c r="W372" s="3"/>
      <c r="X372" s="3"/>
      <c r="Y372" s="3"/>
      <c r="Z372" s="3"/>
      <c r="AA372" s="3"/>
    </row>
    <row r="373" spans="23:27" ht="12.75">
      <c r="W373" s="3"/>
      <c r="X373" s="3"/>
      <c r="Y373" s="3"/>
      <c r="Z373" s="3"/>
      <c r="AA373" s="3"/>
    </row>
    <row r="374" spans="23:27" ht="12.75">
      <c r="W374" s="3"/>
      <c r="X374" s="3"/>
      <c r="Y374" s="3"/>
      <c r="Z374" s="3"/>
      <c r="AA374" s="3"/>
    </row>
    <row r="375" spans="23:27" ht="12.75">
      <c r="W375" s="3"/>
      <c r="X375" s="3"/>
      <c r="Y375" s="3"/>
      <c r="Z375" s="3"/>
      <c r="AA375" s="3"/>
    </row>
    <row r="376" spans="23:27" ht="12.75">
      <c r="W376" s="3"/>
      <c r="X376" s="3"/>
      <c r="Y376" s="3"/>
      <c r="Z376" s="3"/>
      <c r="AA376" s="3"/>
    </row>
    <row r="377" spans="23:27" ht="12.75">
      <c r="W377" s="3"/>
      <c r="X377" s="3"/>
      <c r="Y377" s="3"/>
      <c r="Z377" s="3"/>
      <c r="AA377" s="3"/>
    </row>
    <row r="378" spans="23:27" ht="12.75">
      <c r="W378" s="3"/>
      <c r="X378" s="3"/>
      <c r="Y378" s="3"/>
      <c r="Z378" s="3"/>
      <c r="AA378" s="3"/>
    </row>
    <row r="379" spans="23:27" ht="12.75">
      <c r="W379" s="3"/>
      <c r="X379" s="3"/>
      <c r="Y379" s="3"/>
      <c r="Z379" s="3"/>
      <c r="AA379" s="3"/>
    </row>
    <row r="380" spans="23:27" ht="12.75">
      <c r="W380" s="3"/>
      <c r="X380" s="3"/>
      <c r="Y380" s="3"/>
      <c r="Z380" s="3"/>
      <c r="AA380" s="3"/>
    </row>
    <row r="381" spans="23:27" ht="12.75">
      <c r="W381" s="3"/>
      <c r="X381" s="3"/>
      <c r="Y381" s="3"/>
      <c r="Z381" s="3"/>
      <c r="AA381" s="3"/>
    </row>
    <row r="382" spans="23:27" ht="12.75">
      <c r="W382" s="3"/>
      <c r="X382" s="3"/>
      <c r="Y382" s="3"/>
      <c r="Z382" s="3"/>
      <c r="AA382" s="3"/>
    </row>
    <row r="383" spans="23:27" ht="12.75">
      <c r="W383" s="3"/>
      <c r="X383" s="3"/>
      <c r="Y383" s="3"/>
      <c r="Z383" s="3"/>
      <c r="AA383" s="3"/>
    </row>
    <row r="384" spans="23:27" ht="12.75">
      <c r="W384" s="3"/>
      <c r="X384" s="3"/>
      <c r="Y384" s="3"/>
      <c r="Z384" s="3"/>
      <c r="AA384" s="3"/>
    </row>
    <row r="385" spans="23:27" ht="12.75">
      <c r="W385" s="3"/>
      <c r="X385" s="3"/>
      <c r="Y385" s="3"/>
      <c r="Z385" s="3"/>
      <c r="AA385" s="3"/>
    </row>
    <row r="386" spans="23:27" ht="12.75">
      <c r="W386" s="3"/>
      <c r="X386" s="3"/>
      <c r="Y386" s="3"/>
      <c r="Z386" s="3"/>
      <c r="AA386" s="3"/>
    </row>
    <row r="387" spans="23:27" ht="12.75">
      <c r="W387" s="3"/>
      <c r="X387" s="3"/>
      <c r="Y387" s="3"/>
      <c r="Z387" s="3"/>
      <c r="AA387" s="3"/>
    </row>
    <row r="388" spans="23:27" ht="12.75">
      <c r="W388" s="3"/>
      <c r="X388" s="3"/>
      <c r="Y388" s="3"/>
      <c r="Z388" s="3"/>
      <c r="AA388" s="3"/>
    </row>
    <row r="389" spans="23:27" ht="12.75">
      <c r="W389" s="3"/>
      <c r="X389" s="3"/>
      <c r="Y389" s="3"/>
      <c r="Z389" s="3"/>
      <c r="AA389" s="3"/>
    </row>
    <row r="390" spans="23:27" ht="12.75">
      <c r="W390" s="3"/>
      <c r="X390" s="3"/>
      <c r="Y390" s="3"/>
      <c r="Z390" s="3"/>
      <c r="AA390" s="3"/>
    </row>
    <row r="391" spans="23:27" ht="12.75">
      <c r="W391" s="3"/>
      <c r="X391" s="3"/>
      <c r="Y391" s="3"/>
      <c r="Z391" s="3"/>
      <c r="AA391" s="3"/>
    </row>
    <row r="392" spans="23:27" ht="12.75">
      <c r="W392" s="3"/>
      <c r="X392" s="3"/>
      <c r="Y392" s="3"/>
      <c r="Z392" s="3"/>
      <c r="AA392" s="3"/>
    </row>
    <row r="393" spans="23:27" ht="12.75">
      <c r="W393" s="3"/>
      <c r="X393" s="3"/>
      <c r="Y393" s="3"/>
      <c r="Z393" s="3"/>
      <c r="AA393" s="3"/>
    </row>
    <row r="394" spans="23:27" ht="12.75">
      <c r="W394" s="3"/>
      <c r="X394" s="3"/>
      <c r="Y394" s="3"/>
      <c r="Z394" s="3"/>
      <c r="AA394" s="3"/>
    </row>
    <row r="395" spans="23:27" ht="12.75">
      <c r="W395" s="3"/>
      <c r="X395" s="3"/>
      <c r="Y395" s="3"/>
      <c r="Z395" s="3"/>
      <c r="AA395" s="3"/>
    </row>
    <row r="396" spans="23:27" ht="12.75">
      <c r="W396" s="3"/>
      <c r="X396" s="3"/>
      <c r="Y396" s="3"/>
      <c r="Z396" s="3"/>
      <c r="AA396" s="3"/>
    </row>
    <row r="397" spans="23:27" ht="12.75">
      <c r="W397" s="3"/>
      <c r="X397" s="3"/>
      <c r="Y397" s="3"/>
      <c r="Z397" s="3"/>
      <c r="AA397" s="3"/>
    </row>
    <row r="398" spans="23:27" ht="12.75">
      <c r="W398" s="3"/>
      <c r="X398" s="3"/>
      <c r="Y398" s="3"/>
      <c r="Z398" s="3"/>
      <c r="AA398" s="3"/>
    </row>
    <row r="399" spans="23:27" ht="12.75">
      <c r="W399" s="3"/>
      <c r="X399" s="3"/>
      <c r="Y399" s="3"/>
      <c r="Z399" s="3"/>
      <c r="AA399" s="3"/>
    </row>
    <row r="400" spans="23:27" ht="12.75">
      <c r="W400" s="3"/>
      <c r="X400" s="3"/>
      <c r="Y400" s="3"/>
      <c r="Z400" s="3"/>
      <c r="AA400" s="3"/>
    </row>
    <row r="401" spans="23:27" ht="12.75">
      <c r="W401" s="3"/>
      <c r="X401" s="3"/>
      <c r="Y401" s="3"/>
      <c r="Z401" s="3"/>
      <c r="AA401" s="3"/>
    </row>
    <row r="402" spans="23:27" ht="12.75">
      <c r="W402" s="3"/>
      <c r="X402" s="3"/>
      <c r="Y402" s="3"/>
      <c r="Z402" s="3"/>
      <c r="AA402" s="3"/>
    </row>
    <row r="403" spans="23:27" ht="12.75">
      <c r="W403" s="3"/>
      <c r="X403" s="3"/>
      <c r="Y403" s="3"/>
      <c r="Z403" s="3"/>
      <c r="AA403" s="3"/>
    </row>
    <row r="404" spans="23:27" ht="12.75">
      <c r="W404" s="3"/>
      <c r="X404" s="3"/>
      <c r="Y404" s="3"/>
      <c r="Z404" s="3"/>
      <c r="AA404" s="3"/>
    </row>
    <row r="405" spans="23:27" ht="12.75">
      <c r="W405" s="3"/>
      <c r="X405" s="3"/>
      <c r="Y405" s="3"/>
      <c r="Z405" s="3"/>
      <c r="AA405" s="3"/>
    </row>
    <row r="406" spans="23:27" ht="12.75">
      <c r="W406" s="3"/>
      <c r="X406" s="3"/>
      <c r="Y406" s="3"/>
      <c r="Z406" s="3"/>
      <c r="AA406" s="3"/>
    </row>
    <row r="407" spans="23:27" ht="12.75">
      <c r="W407" s="3"/>
      <c r="X407" s="3"/>
      <c r="Y407" s="3"/>
      <c r="Z407" s="3"/>
      <c r="AA407" s="3"/>
    </row>
    <row r="408" spans="23:27" ht="12.75">
      <c r="W408" s="3"/>
      <c r="X408" s="3"/>
      <c r="Y408" s="3"/>
      <c r="Z408" s="3"/>
      <c r="AA408" s="3"/>
    </row>
    <row r="409" spans="23:27" ht="12.75">
      <c r="W409" s="3"/>
      <c r="X409" s="3"/>
      <c r="Y409" s="3"/>
      <c r="Z409" s="3"/>
      <c r="AA409" s="3"/>
    </row>
    <row r="410" spans="23:27" ht="12.75">
      <c r="W410" s="3"/>
      <c r="X410" s="3"/>
      <c r="Y410" s="3"/>
      <c r="Z410" s="3"/>
      <c r="AA410" s="3"/>
    </row>
    <row r="411" spans="23:27" ht="12.75">
      <c r="W411" s="3"/>
      <c r="X411" s="3"/>
      <c r="Y411" s="3"/>
      <c r="Z411" s="3"/>
      <c r="AA411" s="3"/>
    </row>
    <row r="412" spans="23:27" ht="12.75">
      <c r="W412" s="3"/>
      <c r="X412" s="3"/>
      <c r="Y412" s="3"/>
      <c r="Z412" s="3"/>
      <c r="AA412" s="3"/>
    </row>
    <row r="413" spans="23:27" ht="12.75">
      <c r="W413" s="3"/>
      <c r="X413" s="3"/>
      <c r="Y413" s="3"/>
      <c r="Z413" s="3"/>
      <c r="AA413" s="3"/>
    </row>
    <row r="414" spans="23:27" ht="12.75">
      <c r="W414" s="3"/>
      <c r="X414" s="3"/>
      <c r="Y414" s="3"/>
      <c r="Z414" s="3"/>
      <c r="AA414" s="3"/>
    </row>
    <row r="415" spans="23:27" ht="12.75">
      <c r="W415" s="3"/>
      <c r="X415" s="3"/>
      <c r="Y415" s="3"/>
      <c r="Z415" s="3"/>
      <c r="AA415" s="3"/>
    </row>
    <row r="416" spans="23:27" ht="12.75">
      <c r="W416" s="3"/>
      <c r="X416" s="3"/>
      <c r="Y416" s="3"/>
      <c r="Z416" s="3"/>
      <c r="AA416" s="3"/>
    </row>
    <row r="417" spans="23:27" ht="12.75">
      <c r="W417" s="3"/>
      <c r="X417" s="3"/>
      <c r="Y417" s="3"/>
      <c r="Z417" s="3"/>
      <c r="AA417" s="3"/>
    </row>
    <row r="418" spans="23:27" ht="12.75">
      <c r="W418" s="3"/>
      <c r="X418" s="3"/>
      <c r="Y418" s="3"/>
      <c r="Z418" s="3"/>
      <c r="AA418" s="3"/>
    </row>
    <row r="419" spans="23:27" ht="12.75">
      <c r="W419" s="3"/>
      <c r="X419" s="3"/>
      <c r="Y419" s="3"/>
      <c r="Z419" s="3"/>
      <c r="AA419" s="3"/>
    </row>
    <row r="420" spans="23:27" ht="12.75">
      <c r="W420" s="3"/>
      <c r="X420" s="3"/>
      <c r="Y420" s="3"/>
      <c r="Z420" s="3"/>
      <c r="AA420" s="3"/>
    </row>
    <row r="421" spans="23:27" ht="12.75">
      <c r="W421" s="3"/>
      <c r="X421" s="3"/>
      <c r="Y421" s="3"/>
      <c r="Z421" s="3"/>
      <c r="AA421" s="3"/>
    </row>
    <row r="422" spans="23:27" ht="12.75">
      <c r="W422" s="3"/>
      <c r="X422" s="3"/>
      <c r="Y422" s="3"/>
      <c r="Z422" s="3"/>
      <c r="AA422" s="3"/>
    </row>
    <row r="423" spans="23:27" ht="12.75">
      <c r="W423" s="3"/>
      <c r="X423" s="3"/>
      <c r="Y423" s="3"/>
      <c r="Z423" s="3"/>
      <c r="AA423" s="3"/>
    </row>
    <row r="424" spans="23:27" ht="12.75">
      <c r="W424" s="3"/>
      <c r="X424" s="3"/>
      <c r="Y424" s="3"/>
      <c r="Z424" s="3"/>
      <c r="AA424" s="3"/>
    </row>
    <row r="425" spans="23:27" ht="12.75">
      <c r="W425" s="3"/>
      <c r="X425" s="3"/>
      <c r="Y425" s="3"/>
      <c r="Z425" s="3"/>
      <c r="AA425" s="3"/>
    </row>
    <row r="426" spans="23:27" ht="12.75">
      <c r="W426" s="3"/>
      <c r="X426" s="3"/>
      <c r="Y426" s="3"/>
      <c r="Z426" s="3"/>
      <c r="AA426" s="3"/>
    </row>
    <row r="427" spans="23:27" ht="12.75">
      <c r="W427" s="3"/>
      <c r="X427" s="3"/>
      <c r="Y427" s="3"/>
      <c r="Z427" s="3"/>
      <c r="AA427" s="3"/>
    </row>
    <row r="428" spans="23:27" ht="12.75">
      <c r="W428" s="3"/>
      <c r="X428" s="3"/>
      <c r="Y428" s="3"/>
      <c r="Z428" s="3"/>
      <c r="AA428" s="3"/>
    </row>
    <row r="429" spans="23:27" ht="12.75">
      <c r="W429" s="3"/>
      <c r="X429" s="3"/>
      <c r="Y429" s="3"/>
      <c r="Z429" s="3"/>
      <c r="AA429" s="3"/>
    </row>
    <row r="430" spans="23:27" ht="12.75">
      <c r="W430" s="3"/>
      <c r="X430" s="3"/>
      <c r="Y430" s="3"/>
      <c r="Z430" s="3"/>
      <c r="AA430" s="3"/>
    </row>
    <row r="431" spans="23:27" ht="12.75">
      <c r="W431" s="3"/>
      <c r="X431" s="3"/>
      <c r="Y431" s="3"/>
      <c r="Z431" s="3"/>
      <c r="AA431" s="3"/>
    </row>
    <row r="432" spans="23:27" ht="12.75">
      <c r="W432" s="3"/>
      <c r="X432" s="3"/>
      <c r="Y432" s="3"/>
      <c r="Z432" s="3"/>
      <c r="AA432" s="3"/>
    </row>
    <row r="433" spans="23:27" ht="12.75">
      <c r="W433" s="3"/>
      <c r="X433" s="3"/>
      <c r="Y433" s="3"/>
      <c r="Z433" s="3"/>
      <c r="AA433" s="3"/>
    </row>
    <row r="434" spans="23:27" ht="12.75">
      <c r="W434" s="3"/>
      <c r="X434" s="3"/>
      <c r="Y434" s="3"/>
      <c r="Z434" s="3"/>
      <c r="AA434" s="3"/>
    </row>
    <row r="435" spans="23:27" ht="12.75">
      <c r="W435" s="3"/>
      <c r="X435" s="3"/>
      <c r="Y435" s="3"/>
      <c r="Z435" s="3"/>
      <c r="AA435" s="3"/>
    </row>
    <row r="436" spans="23:27" ht="12.75">
      <c r="W436" s="3"/>
      <c r="X436" s="3"/>
      <c r="Y436" s="3"/>
      <c r="Z436" s="3"/>
      <c r="AA436" s="3"/>
    </row>
    <row r="437" spans="23:27" ht="12.75">
      <c r="W437" s="3"/>
      <c r="X437" s="3"/>
      <c r="Y437" s="3"/>
      <c r="Z437" s="3"/>
      <c r="AA437" s="3"/>
    </row>
    <row r="438" spans="23:27" ht="12.75">
      <c r="W438" s="3"/>
      <c r="X438" s="3"/>
      <c r="Y438" s="3"/>
      <c r="Z438" s="3"/>
      <c r="AA438" s="3"/>
    </row>
    <row r="439" spans="23:27" ht="12.75">
      <c r="W439" s="3"/>
      <c r="X439" s="3"/>
      <c r="Y439" s="3"/>
      <c r="Z439" s="3"/>
      <c r="AA439" s="3"/>
    </row>
    <row r="440" spans="23:27" ht="12.75">
      <c r="W440" s="3"/>
      <c r="X440" s="3"/>
      <c r="Y440" s="3"/>
      <c r="Z440" s="3"/>
      <c r="AA440" s="3"/>
    </row>
    <row r="441" spans="23:27" ht="12.75">
      <c r="W441" s="3"/>
      <c r="X441" s="3"/>
      <c r="Y441" s="3"/>
      <c r="Z441" s="3"/>
      <c r="AA441" s="3"/>
    </row>
    <row r="442" spans="23:27" ht="12.75">
      <c r="W442" s="3"/>
      <c r="X442" s="3"/>
      <c r="Y442" s="3"/>
      <c r="Z442" s="3"/>
      <c r="AA442" s="3"/>
    </row>
    <row r="443" spans="23:27" ht="12.75">
      <c r="W443" s="3"/>
      <c r="X443" s="3"/>
      <c r="Y443" s="3"/>
      <c r="Z443" s="3"/>
      <c r="AA443" s="3"/>
    </row>
    <row r="444" spans="23:27" ht="12.75">
      <c r="W444" s="3"/>
      <c r="X444" s="3"/>
      <c r="Y444" s="3"/>
      <c r="Z444" s="3"/>
      <c r="AA444" s="3"/>
    </row>
    <row r="445" spans="23:27" ht="12.75">
      <c r="W445" s="3"/>
      <c r="X445" s="3"/>
      <c r="Y445" s="3"/>
      <c r="Z445" s="3"/>
      <c r="AA445" s="3"/>
    </row>
    <row r="446" spans="23:27" ht="12.75">
      <c r="W446" s="3"/>
      <c r="X446" s="3"/>
      <c r="Y446" s="3"/>
      <c r="Z446" s="3"/>
      <c r="AA446" s="3"/>
    </row>
    <row r="447" spans="23:27" ht="12.75">
      <c r="W447" s="3"/>
      <c r="X447" s="3"/>
      <c r="Y447" s="3"/>
      <c r="Z447" s="3"/>
      <c r="AA447" s="3"/>
    </row>
    <row r="448" spans="23:27" ht="12.75">
      <c r="W448" s="3"/>
      <c r="X448" s="3"/>
      <c r="Y448" s="3"/>
      <c r="Z448" s="3"/>
      <c r="AA448" s="3"/>
    </row>
    <row r="449" spans="23:27" ht="12.75">
      <c r="W449" s="3"/>
      <c r="X449" s="3"/>
      <c r="Y449" s="3"/>
      <c r="Z449" s="3"/>
      <c r="AA449" s="3"/>
    </row>
    <row r="450" spans="23:27" ht="12.75">
      <c r="W450" s="3"/>
      <c r="X450" s="3"/>
      <c r="Y450" s="3"/>
      <c r="Z450" s="3"/>
      <c r="AA450" s="3"/>
    </row>
    <row r="451" spans="23:27" ht="12.75">
      <c r="W451" s="3"/>
      <c r="X451" s="3"/>
      <c r="Y451" s="3"/>
      <c r="Z451" s="3"/>
      <c r="AA451" s="3"/>
    </row>
    <row r="452" spans="23:27" ht="12.75">
      <c r="W452" s="3"/>
      <c r="X452" s="3"/>
      <c r="Y452" s="3"/>
      <c r="Z452" s="3"/>
      <c r="AA452" s="3"/>
    </row>
    <row r="453" spans="23:27" ht="12.75">
      <c r="W453" s="3"/>
      <c r="X453" s="3"/>
      <c r="Y453" s="3"/>
      <c r="Z453" s="3"/>
      <c r="AA453" s="3"/>
    </row>
    <row r="454" spans="23:27" ht="12.75">
      <c r="W454" s="3"/>
      <c r="X454" s="3"/>
      <c r="Y454" s="3"/>
      <c r="Z454" s="3"/>
      <c r="AA454" s="3"/>
    </row>
    <row r="455" spans="23:27" ht="12.75">
      <c r="W455" s="3"/>
      <c r="X455" s="3"/>
      <c r="Y455" s="3"/>
      <c r="Z455" s="3"/>
      <c r="AA455" s="3"/>
    </row>
    <row r="456" spans="23:27" ht="12.75">
      <c r="W456" s="3"/>
      <c r="X456" s="3"/>
      <c r="Y456" s="3"/>
      <c r="Z456" s="3"/>
      <c r="AA456" s="3"/>
    </row>
    <row r="457" spans="23:27" ht="12.75">
      <c r="W457" s="3"/>
      <c r="X457" s="3"/>
      <c r="Y457" s="3"/>
      <c r="Z457" s="3"/>
      <c r="AA457" s="3"/>
    </row>
    <row r="458" spans="23:27" ht="12.75">
      <c r="W458" s="3"/>
      <c r="X458" s="3"/>
      <c r="Y458" s="3"/>
      <c r="Z458" s="3"/>
      <c r="AA458" s="3"/>
    </row>
    <row r="459" spans="23:27" ht="12.75">
      <c r="W459" s="3"/>
      <c r="X459" s="3"/>
      <c r="Y459" s="3"/>
      <c r="Z459" s="3"/>
      <c r="AA459" s="3"/>
    </row>
    <row r="460" spans="23:27" ht="12.75">
      <c r="W460" s="3"/>
      <c r="X460" s="3"/>
      <c r="Y460" s="3"/>
      <c r="Z460" s="3"/>
      <c r="AA460" s="3"/>
    </row>
    <row r="461" spans="23:27" ht="12.75">
      <c r="W461" s="3"/>
      <c r="X461" s="3"/>
      <c r="Y461" s="3"/>
      <c r="Z461" s="3"/>
      <c r="AA461" s="3"/>
    </row>
    <row r="462" spans="23:27" ht="12.75">
      <c r="W462" s="3"/>
      <c r="X462" s="3"/>
      <c r="Y462" s="3"/>
      <c r="Z462" s="3"/>
      <c r="AA462" s="3"/>
    </row>
    <row r="463" spans="23:27" ht="12.75">
      <c r="W463" s="3"/>
      <c r="X463" s="3"/>
      <c r="Y463" s="3"/>
      <c r="Z463" s="3"/>
      <c r="AA463" s="3"/>
    </row>
    <row r="464" spans="23:27" ht="12.75">
      <c r="W464" s="3"/>
      <c r="X464" s="3"/>
      <c r="Y464" s="3"/>
      <c r="Z464" s="3"/>
      <c r="AA464" s="3"/>
    </row>
    <row r="465" spans="23:27" ht="12.75">
      <c r="W465" s="3"/>
      <c r="X465" s="3"/>
      <c r="Y465" s="3"/>
      <c r="Z465" s="3"/>
      <c r="AA465" s="3"/>
    </row>
    <row r="466" spans="23:27" ht="12.75">
      <c r="W466" s="3"/>
      <c r="X466" s="3"/>
      <c r="Y466" s="3"/>
      <c r="Z466" s="3"/>
      <c r="AA466" s="3"/>
    </row>
    <row r="467" spans="23:27" ht="12.75">
      <c r="W467" s="3"/>
      <c r="X467" s="3"/>
      <c r="Y467" s="3"/>
      <c r="Z467" s="3"/>
      <c r="AA467" s="3"/>
    </row>
    <row r="468" spans="23:27" ht="12.75">
      <c r="W468" s="3"/>
      <c r="X468" s="3"/>
      <c r="Y468" s="3"/>
      <c r="Z468" s="3"/>
      <c r="AA468" s="3"/>
    </row>
    <row r="469" spans="23:27" ht="12.75">
      <c r="W469" s="3"/>
      <c r="X469" s="3"/>
      <c r="Y469" s="3"/>
      <c r="Z469" s="3"/>
      <c r="AA469" s="3"/>
    </row>
    <row r="470" spans="23:27" ht="12.75">
      <c r="W470" s="3"/>
      <c r="X470" s="3"/>
      <c r="Y470" s="3"/>
      <c r="Z470" s="3"/>
      <c r="AA470" s="3"/>
    </row>
    <row r="471" spans="23:27" ht="12.75">
      <c r="W471" s="3"/>
      <c r="X471" s="3"/>
      <c r="Y471" s="3"/>
      <c r="Z471" s="3"/>
      <c r="AA471" s="3"/>
    </row>
    <row r="472" spans="23:27" ht="12.75">
      <c r="W472" s="3"/>
      <c r="X472" s="3"/>
      <c r="Y472" s="3"/>
      <c r="Z472" s="3"/>
      <c r="AA472" s="3"/>
    </row>
    <row r="473" spans="23:27" ht="12.75">
      <c r="W473" s="3"/>
      <c r="X473" s="3"/>
      <c r="Y473" s="3"/>
      <c r="Z473" s="3"/>
      <c r="AA473" s="3"/>
    </row>
    <row r="474" spans="23:27" ht="12.75">
      <c r="W474" s="3"/>
      <c r="X474" s="3"/>
      <c r="Y474" s="3"/>
      <c r="Z474" s="3"/>
      <c r="AA474" s="3"/>
    </row>
    <row r="475" spans="23:27" ht="12.75">
      <c r="W475" s="3"/>
      <c r="X475" s="3"/>
      <c r="Y475" s="3"/>
      <c r="Z475" s="3"/>
      <c r="AA475" s="3"/>
    </row>
    <row r="476" spans="23:27" ht="12.75">
      <c r="W476" s="3"/>
      <c r="X476" s="3"/>
      <c r="Y476" s="3"/>
      <c r="Z476" s="3"/>
      <c r="AA476" s="3"/>
    </row>
    <row r="477" spans="23:27" ht="12.75">
      <c r="W477" s="3"/>
      <c r="X477" s="3"/>
      <c r="Y477" s="3"/>
      <c r="Z477" s="3"/>
      <c r="AA477" s="3"/>
    </row>
    <row r="478" spans="23:27" ht="12.75">
      <c r="W478" s="3"/>
      <c r="X478" s="3"/>
      <c r="Y478" s="3"/>
      <c r="Z478" s="3"/>
      <c r="AA478" s="3"/>
    </row>
    <row r="479" spans="23:27" ht="12.75">
      <c r="W479" s="3"/>
      <c r="X479" s="3"/>
      <c r="Y479" s="3"/>
      <c r="Z479" s="3"/>
      <c r="AA479" s="3"/>
    </row>
    <row r="480" spans="23:27" ht="12.75">
      <c r="W480" s="3"/>
      <c r="X480" s="3"/>
      <c r="Y480" s="3"/>
      <c r="Z480" s="3"/>
      <c r="AA480" s="3"/>
    </row>
    <row r="481" spans="23:27" ht="12.75">
      <c r="W481" s="3"/>
      <c r="X481" s="3"/>
      <c r="Y481" s="3"/>
      <c r="Z481" s="3"/>
      <c r="AA481" s="3"/>
    </row>
    <row r="482" spans="23:27" ht="12.75">
      <c r="W482" s="3"/>
      <c r="X482" s="3"/>
      <c r="Y482" s="3"/>
      <c r="Z482" s="3"/>
      <c r="AA482" s="3"/>
    </row>
    <row r="483" spans="23:27" ht="12.75">
      <c r="W483" s="3"/>
      <c r="X483" s="3"/>
      <c r="Y483" s="3"/>
      <c r="Z483" s="3"/>
      <c r="AA483" s="3"/>
    </row>
    <row r="484" spans="23:27" ht="12.75">
      <c r="W484" s="3"/>
      <c r="X484" s="3"/>
      <c r="Y484" s="3"/>
      <c r="Z484" s="3"/>
      <c r="AA484" s="3"/>
    </row>
    <row r="485" spans="23:27" ht="12.75">
      <c r="W485" s="3"/>
      <c r="X485" s="3"/>
      <c r="Y485" s="3"/>
      <c r="Z485" s="3"/>
      <c r="AA485" s="3"/>
    </row>
    <row r="486" spans="23:27" ht="12.75">
      <c r="W486" s="3"/>
      <c r="X486" s="3"/>
      <c r="Y486" s="3"/>
      <c r="Z486" s="3"/>
      <c r="AA486" s="3"/>
    </row>
    <row r="487" spans="23:27" ht="12.75">
      <c r="W487" s="3"/>
      <c r="X487" s="3"/>
      <c r="Y487" s="3"/>
      <c r="Z487" s="3"/>
      <c r="AA487" s="3"/>
    </row>
    <row r="488" spans="23:27" ht="12.75">
      <c r="W488" s="3"/>
      <c r="X488" s="3"/>
      <c r="Y488" s="3"/>
      <c r="Z488" s="3"/>
      <c r="AA488" s="3"/>
    </row>
    <row r="489" spans="23:27" ht="12.75">
      <c r="W489" s="3"/>
      <c r="X489" s="3"/>
      <c r="Y489" s="3"/>
      <c r="Z489" s="3"/>
      <c r="AA489" s="3"/>
    </row>
    <row r="490" spans="23:27" ht="12.75">
      <c r="W490" s="3"/>
      <c r="X490" s="3"/>
      <c r="Y490" s="3"/>
      <c r="Z490" s="3"/>
      <c r="AA490" s="3"/>
    </row>
    <row r="491" spans="23:27" ht="12.75">
      <c r="W491" s="3"/>
      <c r="X491" s="3"/>
      <c r="Y491" s="3"/>
      <c r="Z491" s="3"/>
      <c r="AA491" s="3"/>
    </row>
    <row r="492" spans="23:27" ht="12.75">
      <c r="W492" s="3"/>
      <c r="X492" s="3"/>
      <c r="Y492" s="3"/>
      <c r="Z492" s="3"/>
      <c r="AA492" s="3"/>
    </row>
    <row r="493" spans="23:27" ht="12.75">
      <c r="W493" s="3"/>
      <c r="X493" s="3"/>
      <c r="Y493" s="3"/>
      <c r="Z493" s="3"/>
      <c r="AA493" s="3"/>
    </row>
    <row r="494" spans="23:27" ht="12.75">
      <c r="W494" s="3"/>
      <c r="X494" s="3"/>
      <c r="Y494" s="3"/>
      <c r="Z494" s="3"/>
      <c r="AA494" s="3"/>
    </row>
    <row r="495" spans="23:27" ht="12.75">
      <c r="W495" s="3"/>
      <c r="X495" s="3"/>
      <c r="Y495" s="3"/>
      <c r="Z495" s="3"/>
      <c r="AA495" s="3"/>
    </row>
    <row r="496" spans="23:27" ht="12.75">
      <c r="W496" s="3"/>
      <c r="X496" s="3"/>
      <c r="Y496" s="3"/>
      <c r="Z496" s="3"/>
      <c r="AA496" s="3"/>
    </row>
    <row r="497" spans="23:27" ht="12.75">
      <c r="W497" s="3"/>
      <c r="X497" s="3"/>
      <c r="Y497" s="3"/>
      <c r="Z497" s="3"/>
      <c r="AA497" s="3"/>
    </row>
    <row r="498" spans="23:27" ht="12.75">
      <c r="W498" s="3"/>
      <c r="X498" s="3"/>
      <c r="Y498" s="3"/>
      <c r="Z498" s="3"/>
      <c r="AA498" s="3"/>
    </row>
    <row r="499" spans="23:27" ht="12.75">
      <c r="W499" s="3"/>
      <c r="X499" s="3"/>
      <c r="Y499" s="3"/>
      <c r="Z499" s="3"/>
      <c r="AA499" s="3"/>
    </row>
    <row r="500" spans="23:27" ht="12.75">
      <c r="W500" s="3"/>
      <c r="X500" s="3"/>
      <c r="Y500" s="3"/>
      <c r="Z500" s="3"/>
      <c r="AA500" s="3"/>
    </row>
    <row r="501" spans="23:27" ht="12.75">
      <c r="W501" s="3"/>
      <c r="X501" s="3"/>
      <c r="Y501" s="3"/>
      <c r="Z501" s="3"/>
      <c r="AA501" s="3"/>
    </row>
    <row r="502" spans="23:27" ht="12.75">
      <c r="W502" s="3"/>
      <c r="X502" s="3"/>
      <c r="Y502" s="3"/>
      <c r="Z502" s="3"/>
      <c r="AA502" s="3"/>
    </row>
    <row r="503" spans="23:27" ht="12.75">
      <c r="W503" s="3"/>
      <c r="X503" s="3"/>
      <c r="Y503" s="3"/>
      <c r="Z503" s="3"/>
      <c r="AA503" s="3"/>
    </row>
    <row r="504" spans="23:27" ht="12.75">
      <c r="W504" s="3"/>
      <c r="X504" s="3"/>
      <c r="Y504" s="3"/>
      <c r="Z504" s="3"/>
      <c r="AA504" s="3"/>
    </row>
    <row r="505" spans="23:27" ht="12.75">
      <c r="W505" s="3"/>
      <c r="X505" s="3"/>
      <c r="Y505" s="3"/>
      <c r="Z505" s="3"/>
      <c r="AA505" s="3"/>
    </row>
    <row r="506" spans="23:27" ht="12.75">
      <c r="W506" s="3"/>
      <c r="X506" s="3"/>
      <c r="Y506" s="3"/>
      <c r="Z506" s="3"/>
      <c r="AA506" s="3"/>
    </row>
    <row r="507" spans="23:27" ht="12.75">
      <c r="W507" s="3"/>
      <c r="X507" s="3"/>
      <c r="Y507" s="3"/>
      <c r="Z507" s="3"/>
      <c r="AA507" s="3"/>
    </row>
    <row r="508" spans="23:27" ht="12.75">
      <c r="W508" s="3"/>
      <c r="X508" s="3"/>
      <c r="Y508" s="3"/>
      <c r="Z508" s="3"/>
      <c r="AA508" s="3"/>
    </row>
    <row r="509" spans="23:27" ht="12.75">
      <c r="W509" s="3"/>
      <c r="X509" s="3"/>
      <c r="Y509" s="3"/>
      <c r="Z509" s="3"/>
      <c r="AA509" s="3"/>
    </row>
    <row r="510" spans="23:27" ht="12.75">
      <c r="W510" s="3"/>
      <c r="X510" s="3"/>
      <c r="Y510" s="3"/>
      <c r="Z510" s="3"/>
      <c r="AA510" s="3"/>
    </row>
    <row r="511" spans="23:27" ht="12.75">
      <c r="W511" s="3"/>
      <c r="X511" s="3"/>
      <c r="Y511" s="3"/>
      <c r="Z511" s="3"/>
      <c r="AA511" s="3"/>
    </row>
    <row r="512" spans="23:27" ht="12.75">
      <c r="W512" s="3"/>
      <c r="X512" s="3"/>
      <c r="Y512" s="3"/>
      <c r="Z512" s="3"/>
      <c r="AA512" s="3"/>
    </row>
    <row r="513" spans="23:27" ht="12.75">
      <c r="W513" s="3"/>
      <c r="X513" s="3"/>
      <c r="Y513" s="3"/>
      <c r="Z513" s="3"/>
      <c r="AA513" s="3"/>
    </row>
    <row r="514" spans="23:27" ht="12.75">
      <c r="W514" s="3"/>
      <c r="X514" s="3"/>
      <c r="Y514" s="3"/>
      <c r="Z514" s="3"/>
      <c r="AA514" s="3"/>
    </row>
    <row r="515" spans="23:27" ht="12.75">
      <c r="W515" s="3"/>
      <c r="X515" s="3"/>
      <c r="Y515" s="3"/>
      <c r="Z515" s="3"/>
      <c r="AA515" s="3"/>
    </row>
    <row r="516" spans="23:27" ht="12.75">
      <c r="W516" s="3"/>
      <c r="X516" s="3"/>
      <c r="Y516" s="3"/>
      <c r="Z516" s="3"/>
      <c r="AA516" s="3"/>
    </row>
    <row r="517" spans="23:27" ht="12.75">
      <c r="W517" s="3"/>
      <c r="X517" s="3"/>
      <c r="Y517" s="3"/>
      <c r="Z517" s="3"/>
      <c r="AA517" s="3"/>
    </row>
    <row r="518" spans="23:27" ht="12.75">
      <c r="W518" s="3"/>
      <c r="X518" s="3"/>
      <c r="Y518" s="3"/>
      <c r="Z518" s="3"/>
      <c r="AA518" s="3"/>
    </row>
    <row r="519" spans="23:27" ht="12.75">
      <c r="W519" s="3"/>
      <c r="X519" s="3"/>
      <c r="Y519" s="3"/>
      <c r="Z519" s="3"/>
      <c r="AA519" s="3"/>
    </row>
    <row r="520" spans="23:27" ht="12.75">
      <c r="W520" s="3"/>
      <c r="X520" s="3"/>
      <c r="Y520" s="3"/>
      <c r="Z520" s="3"/>
      <c r="AA520" s="3"/>
    </row>
    <row r="521" spans="23:27" ht="12.75">
      <c r="W521" s="3"/>
      <c r="X521" s="3"/>
      <c r="Y521" s="3"/>
      <c r="Z521" s="3"/>
      <c r="AA521" s="3"/>
    </row>
    <row r="522" spans="23:27" ht="12.75">
      <c r="W522" s="3"/>
      <c r="X522" s="3"/>
      <c r="Y522" s="3"/>
      <c r="Z522" s="3"/>
      <c r="AA522" s="3"/>
    </row>
    <row r="523" spans="23:27" ht="12.75">
      <c r="W523" s="3"/>
      <c r="X523" s="3"/>
      <c r="Y523" s="3"/>
      <c r="Z523" s="3"/>
      <c r="AA523" s="3"/>
    </row>
    <row r="524" spans="23:27" ht="12.75">
      <c r="W524" s="3"/>
      <c r="X524" s="3"/>
      <c r="Y524" s="3"/>
      <c r="Z524" s="3"/>
      <c r="AA524" s="3"/>
    </row>
    <row r="525" spans="23:27" ht="12.75">
      <c r="W525" s="3"/>
      <c r="X525" s="3"/>
      <c r="Y525" s="3"/>
      <c r="Z525" s="3"/>
      <c r="AA525" s="3"/>
    </row>
    <row r="526" spans="23:27" ht="12.75">
      <c r="W526" s="3"/>
      <c r="X526" s="3"/>
      <c r="Y526" s="3"/>
      <c r="Z526" s="3"/>
      <c r="AA526" s="3"/>
    </row>
    <row r="527" spans="23:27" ht="12.75">
      <c r="W527" s="3"/>
      <c r="X527" s="3"/>
      <c r="Y527" s="3"/>
      <c r="Z527" s="3"/>
      <c r="AA527" s="3"/>
    </row>
    <row r="528" spans="23:27" ht="12.75">
      <c r="W528" s="3"/>
      <c r="X528" s="3"/>
      <c r="Y528" s="3"/>
      <c r="Z528" s="3"/>
      <c r="AA528" s="3"/>
    </row>
    <row r="529" spans="23:27" ht="12.75">
      <c r="W529" s="3"/>
      <c r="X529" s="3"/>
      <c r="Y529" s="3"/>
      <c r="Z529" s="3"/>
      <c r="AA529" s="3"/>
    </row>
    <row r="530" spans="23:27" ht="12.75">
      <c r="W530" s="3"/>
      <c r="X530" s="3"/>
      <c r="Y530" s="3"/>
      <c r="Z530" s="3"/>
      <c r="AA530" s="3"/>
    </row>
    <row r="531" spans="23:27" ht="12.75">
      <c r="W531" s="3"/>
      <c r="X531" s="3"/>
      <c r="Y531" s="3"/>
      <c r="Z531" s="3"/>
      <c r="AA531" s="3"/>
    </row>
    <row r="532" spans="23:27" ht="12.75">
      <c r="W532" s="3"/>
      <c r="X532" s="3"/>
      <c r="Y532" s="3"/>
      <c r="Z532" s="3"/>
      <c r="AA532" s="3"/>
    </row>
    <row r="533" spans="23:27" ht="12.75">
      <c r="W533" s="3"/>
      <c r="X533" s="3"/>
      <c r="Y533" s="3"/>
      <c r="Z533" s="3"/>
      <c r="AA533" s="3"/>
    </row>
    <row r="534" spans="23:27" ht="12.75">
      <c r="W534" s="3"/>
      <c r="X534" s="3"/>
      <c r="Y534" s="3"/>
      <c r="Z534" s="3"/>
      <c r="AA534" s="3"/>
    </row>
    <row r="535" spans="23:27" ht="12.75">
      <c r="W535" s="3"/>
      <c r="X535" s="3"/>
      <c r="Y535" s="3"/>
      <c r="Z535" s="3"/>
      <c r="AA535" s="3"/>
    </row>
    <row r="536" spans="23:27" ht="12.75">
      <c r="W536" s="3"/>
      <c r="X536" s="3"/>
      <c r="Y536" s="3"/>
      <c r="Z536" s="3"/>
      <c r="AA536" s="3"/>
    </row>
    <row r="537" spans="23:27" ht="12.75">
      <c r="W537" s="3"/>
      <c r="X537" s="3"/>
      <c r="Y537" s="3"/>
      <c r="Z537" s="3"/>
      <c r="AA537" s="3"/>
    </row>
    <row r="538" spans="23:27" ht="12.75">
      <c r="W538" s="3"/>
      <c r="X538" s="3"/>
      <c r="Y538" s="3"/>
      <c r="Z538" s="3"/>
      <c r="AA538" s="3"/>
    </row>
    <row r="539" spans="23:27" ht="12.75">
      <c r="W539" s="3"/>
      <c r="X539" s="3"/>
      <c r="Y539" s="3"/>
      <c r="Z539" s="3"/>
      <c r="AA539" s="3"/>
    </row>
    <row r="540" spans="23:27" ht="12.75">
      <c r="W540" s="3"/>
      <c r="X540" s="3"/>
      <c r="Y540" s="3"/>
      <c r="Z540" s="3"/>
      <c r="AA540" s="3"/>
    </row>
    <row r="541" spans="23:27" ht="12.75">
      <c r="W541" s="3"/>
      <c r="X541" s="3"/>
      <c r="Y541" s="3"/>
      <c r="Z541" s="3"/>
      <c r="AA541" s="3"/>
    </row>
    <row r="542" spans="23:27" ht="12.75">
      <c r="W542" s="3"/>
      <c r="X542" s="3"/>
      <c r="Y542" s="3"/>
      <c r="Z542" s="3"/>
      <c r="AA542" s="3"/>
    </row>
    <row r="543" spans="23:27" ht="12.75">
      <c r="W543" s="3"/>
      <c r="X543" s="3"/>
      <c r="Y543" s="3"/>
      <c r="Z543" s="3"/>
      <c r="AA543" s="3"/>
    </row>
    <row r="544" spans="23:27" ht="12.75">
      <c r="W544" s="3"/>
      <c r="X544" s="3"/>
      <c r="Y544" s="3"/>
      <c r="Z544" s="3"/>
      <c r="AA544" s="3"/>
    </row>
    <row r="545" spans="23:27" ht="12.75">
      <c r="W545" s="3"/>
      <c r="X545" s="3"/>
      <c r="Y545" s="3"/>
      <c r="Z545" s="3"/>
      <c r="AA545" s="3"/>
    </row>
    <row r="546" spans="23:27" ht="12.75">
      <c r="W546" s="3"/>
      <c r="X546" s="3"/>
      <c r="Y546" s="3"/>
      <c r="Z546" s="3"/>
      <c r="AA546" s="3"/>
    </row>
    <row r="547" spans="23:27" ht="12.75">
      <c r="W547" s="3"/>
      <c r="X547" s="3"/>
      <c r="Y547" s="3"/>
      <c r="Z547" s="3"/>
      <c r="AA547" s="3"/>
    </row>
    <row r="548" spans="23:27" ht="12.75">
      <c r="W548" s="3"/>
      <c r="X548" s="3"/>
      <c r="Y548" s="3"/>
      <c r="Z548" s="3"/>
      <c r="AA548" s="3"/>
    </row>
    <row r="549" spans="23:27" ht="12.75">
      <c r="W549" s="3"/>
      <c r="X549" s="3"/>
      <c r="Y549" s="3"/>
      <c r="Z549" s="3"/>
      <c r="AA549" s="3"/>
    </row>
    <row r="550" spans="23:27" ht="12.75">
      <c r="W550" s="3"/>
      <c r="X550" s="3"/>
      <c r="Y550" s="3"/>
      <c r="Z550" s="3"/>
      <c r="AA550" s="3"/>
    </row>
    <row r="551" spans="23:27" ht="12.75">
      <c r="W551" s="3"/>
      <c r="X551" s="3"/>
      <c r="Y551" s="3"/>
      <c r="Z551" s="3"/>
      <c r="AA551" s="3"/>
    </row>
    <row r="552" spans="23:27" ht="12.75">
      <c r="W552" s="3"/>
      <c r="X552" s="3"/>
      <c r="Y552" s="3"/>
      <c r="Z552" s="3"/>
      <c r="AA552" s="3"/>
    </row>
    <row r="553" spans="23:27" ht="12.75">
      <c r="W553" s="3"/>
      <c r="X553" s="3"/>
      <c r="Y553" s="3"/>
      <c r="Z553" s="3"/>
      <c r="AA553" s="3"/>
    </row>
    <row r="554" spans="23:27" ht="12.75">
      <c r="W554" s="3"/>
      <c r="X554" s="3"/>
      <c r="Y554" s="3"/>
      <c r="Z554" s="3"/>
      <c r="AA554" s="3"/>
    </row>
    <row r="555" spans="23:27" ht="12.75">
      <c r="W555" s="3"/>
      <c r="X555" s="3"/>
      <c r="Y555" s="3"/>
      <c r="Z555" s="3"/>
      <c r="AA555" s="3"/>
    </row>
    <row r="556" spans="23:27" ht="12.75">
      <c r="W556" s="3"/>
      <c r="X556" s="3"/>
      <c r="Y556" s="3"/>
      <c r="Z556" s="3"/>
      <c r="AA556" s="3"/>
    </row>
    <row r="557" spans="23:27" ht="12.75">
      <c r="W557" s="3"/>
      <c r="X557" s="3"/>
      <c r="Y557" s="3"/>
      <c r="Z557" s="3"/>
      <c r="AA557" s="3"/>
    </row>
    <row r="558" spans="23:27" ht="12.75">
      <c r="W558" s="3"/>
      <c r="X558" s="3"/>
      <c r="Y558" s="3"/>
      <c r="Z558" s="3"/>
      <c r="AA558" s="3"/>
    </row>
    <row r="559" spans="23:27" ht="12.75">
      <c r="W559" s="3"/>
      <c r="X559" s="3"/>
      <c r="Y559" s="3"/>
      <c r="Z559" s="3"/>
      <c r="AA559" s="3"/>
    </row>
    <row r="560" spans="23:27" ht="12.75">
      <c r="W560" s="3"/>
      <c r="X560" s="3"/>
      <c r="Y560" s="3"/>
      <c r="Z560" s="3"/>
      <c r="AA560" s="3"/>
    </row>
    <row r="561" spans="23:27" ht="12.75">
      <c r="W561" s="3"/>
      <c r="X561" s="3"/>
      <c r="Y561" s="3"/>
      <c r="Z561" s="3"/>
      <c r="AA561" s="3"/>
    </row>
    <row r="562" spans="23:27" ht="12.75">
      <c r="W562" s="3"/>
      <c r="X562" s="3"/>
      <c r="Y562" s="3"/>
      <c r="Z562" s="3"/>
      <c r="AA562" s="3"/>
    </row>
    <row r="563" spans="23:27" ht="12.75">
      <c r="W563" s="3"/>
      <c r="X563" s="3"/>
      <c r="Y563" s="3"/>
      <c r="Z563" s="3"/>
      <c r="AA563" s="3"/>
    </row>
    <row r="564" spans="23:27" ht="12.75">
      <c r="W564" s="3"/>
      <c r="X564" s="3"/>
      <c r="Y564" s="3"/>
      <c r="Z564" s="3"/>
      <c r="AA564" s="3"/>
    </row>
    <row r="565" spans="23:27" ht="12.75">
      <c r="W565" s="3"/>
      <c r="X565" s="3"/>
      <c r="Y565" s="3"/>
      <c r="Z565" s="3"/>
      <c r="AA565" s="3"/>
    </row>
    <row r="566" spans="23:27" ht="12.75">
      <c r="W566" s="3"/>
      <c r="X566" s="3"/>
      <c r="Y566" s="3"/>
      <c r="Z566" s="3"/>
      <c r="AA566" s="3"/>
    </row>
    <row r="567" spans="23:27" ht="12.75">
      <c r="W567" s="3"/>
      <c r="X567" s="3"/>
      <c r="Y567" s="3"/>
      <c r="Z567" s="3"/>
      <c r="AA567" s="3"/>
    </row>
    <row r="568" spans="23:27" ht="12.75">
      <c r="W568" s="3"/>
      <c r="X568" s="3"/>
      <c r="Y568" s="3"/>
      <c r="Z568" s="3"/>
      <c r="AA568" s="3"/>
    </row>
    <row r="569" spans="23:27" ht="12.75">
      <c r="W569" s="3"/>
      <c r="X569" s="3"/>
      <c r="Y569" s="3"/>
      <c r="Z569" s="3"/>
      <c r="AA569" s="3"/>
    </row>
    <row r="570" spans="23:27" ht="12.75">
      <c r="W570" s="3"/>
      <c r="X570" s="3"/>
      <c r="Y570" s="3"/>
      <c r="Z570" s="3"/>
      <c r="AA570" s="3"/>
    </row>
    <row r="571" spans="23:27" ht="12.75">
      <c r="W571" s="3"/>
      <c r="X571" s="3"/>
      <c r="Y571" s="3"/>
      <c r="Z571" s="3"/>
      <c r="AA571" s="3"/>
    </row>
    <row r="572" spans="23:27" ht="12.75">
      <c r="W572" s="3"/>
      <c r="X572" s="3"/>
      <c r="Y572" s="3"/>
      <c r="Z572" s="3"/>
      <c r="AA572" s="3"/>
    </row>
    <row r="573" spans="23:27" ht="12.75">
      <c r="W573" s="3"/>
      <c r="X573" s="3"/>
      <c r="Y573" s="3"/>
      <c r="Z573" s="3"/>
      <c r="AA573" s="3"/>
    </row>
    <row r="574" spans="23:27" ht="12.75">
      <c r="W574" s="3"/>
      <c r="X574" s="3"/>
      <c r="Y574" s="3"/>
      <c r="Z574" s="3"/>
      <c r="AA574" s="3"/>
    </row>
    <row r="575" spans="23:27" ht="12.75">
      <c r="W575" s="3"/>
      <c r="X575" s="3"/>
      <c r="Y575" s="3"/>
      <c r="Z575" s="3"/>
      <c r="AA575" s="3"/>
    </row>
    <row r="576" spans="23:27" ht="12.75">
      <c r="W576" s="3"/>
      <c r="X576" s="3"/>
      <c r="Y576" s="3"/>
      <c r="Z576" s="3"/>
      <c r="AA576" s="3"/>
    </row>
    <row r="577" spans="23:27" ht="12.75">
      <c r="W577" s="3"/>
      <c r="X577" s="3"/>
      <c r="Y577" s="3"/>
      <c r="Z577" s="3"/>
      <c r="AA577" s="3"/>
    </row>
    <row r="578" spans="23:27" ht="12.75">
      <c r="W578" s="3"/>
      <c r="X578" s="3"/>
      <c r="Y578" s="3"/>
      <c r="Z578" s="3"/>
      <c r="AA578" s="3"/>
    </row>
    <row r="579" spans="23:27" ht="12.75">
      <c r="W579" s="3"/>
      <c r="X579" s="3"/>
      <c r="Y579" s="3"/>
      <c r="Z579" s="3"/>
      <c r="AA579" s="3"/>
    </row>
    <row r="580" spans="23:27" ht="12.75">
      <c r="W580" s="3"/>
      <c r="X580" s="3"/>
      <c r="Y580" s="3"/>
      <c r="Z580" s="3"/>
      <c r="AA580" s="3"/>
    </row>
    <row r="581" spans="23:27" ht="12.75">
      <c r="W581" s="3"/>
      <c r="X581" s="3"/>
      <c r="Y581" s="3"/>
      <c r="Z581" s="3"/>
      <c r="AA581" s="3"/>
    </row>
    <row r="582" spans="23:27" ht="12.75">
      <c r="W582" s="3"/>
      <c r="X582" s="3"/>
      <c r="Y582" s="3"/>
      <c r="Z582" s="3"/>
      <c r="AA582" s="3"/>
    </row>
    <row r="583" spans="23:27" ht="12.75">
      <c r="W583" s="3"/>
      <c r="X583" s="3"/>
      <c r="Y583" s="3"/>
      <c r="Z583" s="3"/>
      <c r="AA583" s="3"/>
    </row>
    <row r="584" spans="23:27" ht="12.75">
      <c r="W584" s="3"/>
      <c r="X584" s="3"/>
      <c r="Y584" s="3"/>
      <c r="Z584" s="3"/>
      <c r="AA584" s="3"/>
    </row>
    <row r="585" spans="23:27" ht="12.75">
      <c r="W585" s="3"/>
      <c r="X585" s="3"/>
      <c r="Y585" s="3"/>
      <c r="Z585" s="3"/>
      <c r="AA585" s="3"/>
    </row>
    <row r="586" spans="23:27" ht="12.75">
      <c r="W586" s="3"/>
      <c r="X586" s="3"/>
      <c r="Y586" s="3"/>
      <c r="Z586" s="3"/>
      <c r="AA586" s="3"/>
    </row>
    <row r="587" spans="23:27" ht="12.75">
      <c r="W587" s="3"/>
      <c r="X587" s="3"/>
      <c r="Y587" s="3"/>
      <c r="Z587" s="3"/>
      <c r="AA587" s="3"/>
    </row>
    <row r="588" spans="23:27" ht="12.75">
      <c r="W588" s="3"/>
      <c r="X588" s="3"/>
      <c r="Y588" s="3"/>
      <c r="Z588" s="3"/>
      <c r="AA588" s="3"/>
    </row>
    <row r="589" spans="23:27" ht="12.75">
      <c r="W589" s="3"/>
      <c r="X589" s="3"/>
      <c r="Y589" s="3"/>
      <c r="Z589" s="3"/>
      <c r="AA589" s="3"/>
    </row>
    <row r="590" spans="23:27" ht="12.75">
      <c r="W590" s="3"/>
      <c r="X590" s="3"/>
      <c r="Y590" s="3"/>
      <c r="Z590" s="3"/>
      <c r="AA590" s="3"/>
    </row>
    <row r="591" spans="23:27" ht="12.75">
      <c r="W591" s="3"/>
      <c r="X591" s="3"/>
      <c r="Y591" s="3"/>
      <c r="Z591" s="3"/>
      <c r="AA591" s="3"/>
    </row>
    <row r="592" spans="23:27" ht="12.75">
      <c r="W592" s="3"/>
      <c r="X592" s="3"/>
      <c r="Y592" s="3"/>
      <c r="Z592" s="3"/>
      <c r="AA592" s="3"/>
    </row>
    <row r="593" spans="23:27" ht="12.75">
      <c r="W593" s="3"/>
      <c r="X593" s="3"/>
      <c r="Y593" s="3"/>
      <c r="Z593" s="3"/>
      <c r="AA593" s="3"/>
    </row>
    <row r="594" spans="23:27" ht="12.75">
      <c r="W594" s="3"/>
      <c r="X594" s="3"/>
      <c r="Y594" s="3"/>
      <c r="Z594" s="3"/>
      <c r="AA594" s="3"/>
    </row>
    <row r="595" spans="23:27" ht="12.75">
      <c r="W595" s="3"/>
      <c r="X595" s="3"/>
      <c r="Y595" s="3"/>
      <c r="Z595" s="3"/>
      <c r="AA595" s="3"/>
    </row>
    <row r="596" spans="23:27" ht="12.75">
      <c r="W596" s="3"/>
      <c r="X596" s="3"/>
      <c r="Y596" s="3"/>
      <c r="Z596" s="3"/>
      <c r="AA596" s="3"/>
    </row>
    <row r="597" spans="23:27" ht="12.75">
      <c r="W597" s="3"/>
      <c r="X597" s="3"/>
      <c r="Y597" s="3"/>
      <c r="Z597" s="3"/>
      <c r="AA597" s="3"/>
    </row>
    <row r="598" spans="23:27" ht="12.75">
      <c r="W598" s="3"/>
      <c r="X598" s="3"/>
      <c r="Y598" s="3"/>
      <c r="Z598" s="3"/>
      <c r="AA598" s="3"/>
    </row>
    <row r="599" spans="23:27" ht="12.75">
      <c r="W599" s="3"/>
      <c r="X599" s="3"/>
      <c r="Y599" s="3"/>
      <c r="Z599" s="3"/>
      <c r="AA599" s="3"/>
    </row>
    <row r="600" spans="23:27" ht="12.75">
      <c r="W600" s="3"/>
      <c r="X600" s="3"/>
      <c r="Y600" s="3"/>
      <c r="Z600" s="3"/>
      <c r="AA600" s="3"/>
    </row>
    <row r="601" spans="23:27" ht="12.75">
      <c r="W601" s="3"/>
      <c r="X601" s="3"/>
      <c r="Y601" s="3"/>
      <c r="Z601" s="3"/>
      <c r="AA601" s="3"/>
    </row>
    <row r="602" spans="23:27" ht="12.75">
      <c r="W602" s="3"/>
      <c r="X602" s="3"/>
      <c r="Y602" s="3"/>
      <c r="Z602" s="3"/>
      <c r="AA602" s="3"/>
    </row>
    <row r="603" spans="23:27" ht="12.75">
      <c r="W603" s="3"/>
      <c r="X603" s="3"/>
      <c r="Y603" s="3"/>
      <c r="Z603" s="3"/>
      <c r="AA603" s="3"/>
    </row>
    <row r="604" spans="23:27" ht="12.75">
      <c r="W604" s="3"/>
      <c r="X604" s="3"/>
      <c r="Y604" s="3"/>
      <c r="Z604" s="3"/>
      <c r="AA604" s="3"/>
    </row>
    <row r="605" spans="23:27" ht="12.75">
      <c r="W605" s="3"/>
      <c r="X605" s="3"/>
      <c r="Y605" s="3"/>
      <c r="Z605" s="3"/>
      <c r="AA605" s="3"/>
    </row>
    <row r="606" spans="23:27" ht="12.75">
      <c r="W606" s="3"/>
      <c r="X606" s="3"/>
      <c r="Y606" s="3"/>
      <c r="Z606" s="3"/>
      <c r="AA606" s="3"/>
    </row>
    <row r="607" spans="23:27" ht="12.75">
      <c r="W607" s="3"/>
      <c r="X607" s="3"/>
      <c r="Y607" s="3"/>
      <c r="Z607" s="3"/>
      <c r="AA607" s="3"/>
    </row>
    <row r="608" spans="23:27" ht="12.75">
      <c r="W608" s="3"/>
      <c r="X608" s="3"/>
      <c r="Y608" s="3"/>
      <c r="Z608" s="3"/>
      <c r="AA608" s="3"/>
    </row>
    <row r="609" spans="23:27" ht="12.75">
      <c r="W609" s="3"/>
      <c r="X609" s="3"/>
      <c r="Y609" s="3"/>
      <c r="Z609" s="3"/>
      <c r="AA609" s="3"/>
    </row>
    <row r="610" spans="23:27" ht="12.75">
      <c r="W610" s="3"/>
      <c r="X610" s="3"/>
      <c r="Y610" s="3"/>
      <c r="Z610" s="3"/>
      <c r="AA610" s="3"/>
    </row>
    <row r="611" spans="23:27" ht="12.75">
      <c r="W611" s="3"/>
      <c r="X611" s="3"/>
      <c r="Y611" s="3"/>
      <c r="Z611" s="3"/>
      <c r="AA611" s="3"/>
    </row>
    <row r="612" spans="23:27" ht="12.75">
      <c r="W612" s="3"/>
      <c r="X612" s="3"/>
      <c r="Y612" s="3"/>
      <c r="Z612" s="3"/>
      <c r="AA612" s="3"/>
    </row>
    <row r="613" spans="23:27" ht="12.75">
      <c r="W613" s="3"/>
      <c r="X613" s="3"/>
      <c r="Y613" s="3"/>
      <c r="Z613" s="3"/>
      <c r="AA613" s="3"/>
    </row>
    <row r="614" spans="23:27" ht="12.75">
      <c r="W614" s="3"/>
      <c r="X614" s="3"/>
      <c r="Y614" s="3"/>
      <c r="Z614" s="3"/>
      <c r="AA614" s="3"/>
    </row>
    <row r="615" spans="23:27" ht="12.75">
      <c r="W615" s="3"/>
      <c r="X615" s="3"/>
      <c r="Y615" s="3"/>
      <c r="Z615" s="3"/>
      <c r="AA615" s="3"/>
    </row>
    <row r="616" spans="23:27" ht="12.75">
      <c r="W616" s="3"/>
      <c r="X616" s="3"/>
      <c r="Y616" s="3"/>
      <c r="Z616" s="3"/>
      <c r="AA616" s="3"/>
    </row>
    <row r="617" spans="23:27" ht="12.75">
      <c r="W617" s="3"/>
      <c r="X617" s="3"/>
      <c r="Y617" s="3"/>
      <c r="Z617" s="3"/>
      <c r="AA617" s="3"/>
    </row>
    <row r="618" spans="23:27" ht="12.75">
      <c r="W618" s="3"/>
      <c r="X618" s="3"/>
      <c r="Y618" s="3"/>
      <c r="Z618" s="3"/>
      <c r="AA618" s="3"/>
    </row>
    <row r="619" spans="23:27" ht="12.75">
      <c r="W619" s="3"/>
      <c r="X619" s="3"/>
      <c r="Y619" s="3"/>
      <c r="Z619" s="3"/>
      <c r="AA619" s="3"/>
    </row>
    <row r="620" spans="23:27" ht="12.75">
      <c r="W620" s="3"/>
      <c r="X620" s="3"/>
      <c r="Y620" s="3"/>
      <c r="Z620" s="3"/>
      <c r="AA620" s="3"/>
    </row>
    <row r="621" spans="23:27" ht="12.75">
      <c r="W621" s="3"/>
      <c r="X621" s="3"/>
      <c r="Y621" s="3"/>
      <c r="Z621" s="3"/>
      <c r="AA621" s="3"/>
    </row>
    <row r="622" spans="23:27" ht="12.75">
      <c r="W622" s="3"/>
      <c r="X622" s="3"/>
      <c r="Y622" s="3"/>
      <c r="Z622" s="3"/>
      <c r="AA622" s="3"/>
    </row>
    <row r="623" spans="23:27" ht="12.75">
      <c r="W623" s="3"/>
      <c r="X623" s="3"/>
      <c r="Y623" s="3"/>
      <c r="Z623" s="3"/>
      <c r="AA623" s="3"/>
    </row>
    <row r="624" spans="23:27" ht="12.75">
      <c r="W624" s="3"/>
      <c r="X624" s="3"/>
      <c r="Y624" s="3"/>
      <c r="Z624" s="3"/>
      <c r="AA624" s="3"/>
    </row>
    <row r="625" spans="23:27" ht="12.75">
      <c r="W625" s="3"/>
      <c r="X625" s="3"/>
      <c r="Y625" s="3"/>
      <c r="Z625" s="3"/>
      <c r="AA625" s="3"/>
    </row>
    <row r="626" spans="23:27" ht="12.75">
      <c r="W626" s="3"/>
      <c r="X626" s="3"/>
      <c r="Y626" s="3"/>
      <c r="Z626" s="3"/>
      <c r="AA626" s="3"/>
    </row>
    <row r="627" spans="23:27" ht="12.75">
      <c r="W627" s="3"/>
      <c r="X627" s="3"/>
      <c r="Y627" s="3"/>
      <c r="Z627" s="3"/>
      <c r="AA627" s="3"/>
    </row>
    <row r="628" spans="23:27" ht="12.75">
      <c r="W628" s="3"/>
      <c r="X628" s="3"/>
      <c r="Y628" s="3"/>
      <c r="Z628" s="3"/>
      <c r="AA628" s="3"/>
    </row>
    <row r="629" spans="23:27" ht="12.75">
      <c r="W629" s="3"/>
      <c r="X629" s="3"/>
      <c r="Y629" s="3"/>
      <c r="Z629" s="3"/>
      <c r="AA629" s="3"/>
    </row>
    <row r="630" spans="23:27" ht="12.75">
      <c r="W630" s="3"/>
      <c r="X630" s="3"/>
      <c r="Y630" s="3"/>
      <c r="Z630" s="3"/>
      <c r="AA630" s="3"/>
    </row>
    <row r="631" spans="23:27" ht="12.75">
      <c r="W631" s="3"/>
      <c r="X631" s="3"/>
      <c r="Y631" s="3"/>
      <c r="Z631" s="3"/>
      <c r="AA631" s="3"/>
    </row>
    <row r="632" spans="23:27" ht="12.75">
      <c r="W632" s="3"/>
      <c r="X632" s="3"/>
      <c r="Y632" s="3"/>
      <c r="Z632" s="3"/>
      <c r="AA632" s="3"/>
    </row>
    <row r="633" spans="23:27" ht="12.75">
      <c r="W633" s="3"/>
      <c r="X633" s="3"/>
      <c r="Y633" s="3"/>
      <c r="Z633" s="3"/>
      <c r="AA633" s="3"/>
    </row>
    <row r="634" spans="23:27" ht="12.75">
      <c r="W634" s="3"/>
      <c r="X634" s="3"/>
      <c r="Y634" s="3"/>
      <c r="Z634" s="3"/>
      <c r="AA634" s="3"/>
    </row>
    <row r="635" spans="23:27" ht="12.75">
      <c r="W635" s="3"/>
      <c r="X635" s="3"/>
      <c r="Y635" s="3"/>
      <c r="Z635" s="3"/>
      <c r="AA635" s="3"/>
    </row>
    <row r="636" spans="23:27" ht="12.75">
      <c r="W636" s="3"/>
      <c r="X636" s="3"/>
      <c r="Y636" s="3"/>
      <c r="Z636" s="3"/>
      <c r="AA636" s="3"/>
    </row>
    <row r="637" spans="23:27" ht="12.75">
      <c r="W637" s="3"/>
      <c r="X637" s="3"/>
      <c r="Y637" s="3"/>
      <c r="Z637" s="3"/>
      <c r="AA637" s="3"/>
    </row>
    <row r="638" spans="23:27" ht="12.75">
      <c r="W638" s="3"/>
      <c r="X638" s="3"/>
      <c r="Y638" s="3"/>
      <c r="Z638" s="3"/>
      <c r="AA638" s="3"/>
    </row>
    <row r="639" spans="23:27" ht="12.75">
      <c r="W639" s="3"/>
      <c r="X639" s="3"/>
      <c r="Y639" s="3"/>
      <c r="Z639" s="3"/>
      <c r="AA639" s="3"/>
    </row>
    <row r="640" spans="23:27" ht="12.75">
      <c r="W640" s="3"/>
      <c r="X640" s="3"/>
      <c r="Y640" s="3"/>
      <c r="Z640" s="3"/>
      <c r="AA640" s="3"/>
    </row>
    <row r="641" spans="23:27" ht="12.75">
      <c r="W641" s="3"/>
      <c r="X641" s="3"/>
      <c r="Y641" s="3"/>
      <c r="Z641" s="3"/>
      <c r="AA641" s="3"/>
    </row>
    <row r="642" spans="23:27" ht="12.75">
      <c r="W642" s="3"/>
      <c r="X642" s="3"/>
      <c r="Y642" s="3"/>
      <c r="Z642" s="3"/>
      <c r="AA642" s="3"/>
    </row>
    <row r="643" spans="23:27" ht="12.75">
      <c r="W643" s="3"/>
      <c r="X643" s="3"/>
      <c r="Y643" s="3"/>
      <c r="Z643" s="3"/>
      <c r="AA643" s="3"/>
    </row>
    <row r="644" spans="23:27" ht="12.75">
      <c r="W644" s="3"/>
      <c r="X644" s="3"/>
      <c r="Y644" s="3"/>
      <c r="Z644" s="3"/>
      <c r="AA644" s="3"/>
    </row>
    <row r="645" spans="23:27" ht="12.75">
      <c r="W645" s="3"/>
      <c r="X645" s="3"/>
      <c r="Y645" s="3"/>
      <c r="Z645" s="3"/>
      <c r="AA645" s="3"/>
    </row>
    <row r="646" spans="23:27" ht="12.75">
      <c r="W646" s="3"/>
      <c r="X646" s="3"/>
      <c r="Y646" s="3"/>
      <c r="Z646" s="3"/>
      <c r="AA646" s="3"/>
    </row>
    <row r="647" spans="23:27" ht="12.75">
      <c r="W647" s="3"/>
      <c r="X647" s="3"/>
      <c r="Y647" s="3"/>
      <c r="Z647" s="3"/>
      <c r="AA647" s="3"/>
    </row>
    <row r="648" spans="23:27" ht="12.75">
      <c r="W648" s="3"/>
      <c r="X648" s="3"/>
      <c r="Y648" s="3"/>
      <c r="Z648" s="3"/>
      <c r="AA648" s="3"/>
    </row>
    <row r="649" spans="23:27" ht="12.75">
      <c r="W649" s="3"/>
      <c r="X649" s="3"/>
      <c r="Y649" s="3"/>
      <c r="Z649" s="3"/>
      <c r="AA649" s="3"/>
    </row>
    <row r="650" spans="23:27" ht="12.75">
      <c r="W650" s="3"/>
      <c r="X650" s="3"/>
      <c r="Y650" s="3"/>
      <c r="Z650" s="3"/>
      <c r="AA650" s="3"/>
    </row>
    <row r="651" spans="23:27" ht="12.75">
      <c r="W651" s="3"/>
      <c r="X651" s="3"/>
      <c r="Y651" s="3"/>
      <c r="Z651" s="3"/>
      <c r="AA651" s="3"/>
    </row>
    <row r="652" spans="23:27" ht="12.75">
      <c r="W652" s="3"/>
      <c r="X652" s="3"/>
      <c r="Y652" s="3"/>
      <c r="Z652" s="3"/>
      <c r="AA652" s="3"/>
    </row>
    <row r="653" spans="23:27" ht="12.75">
      <c r="W653" s="3"/>
      <c r="X653" s="3"/>
      <c r="Y653" s="3"/>
      <c r="Z653" s="3"/>
      <c r="AA653" s="3"/>
    </row>
    <row r="654" spans="23:27" ht="12.75">
      <c r="W654" s="3"/>
      <c r="X654" s="3"/>
      <c r="Y654" s="3"/>
      <c r="Z654" s="3"/>
      <c r="AA654" s="3"/>
    </row>
    <row r="655" spans="23:27" ht="12.75">
      <c r="W655" s="3"/>
      <c r="X655" s="3"/>
      <c r="Y655" s="3"/>
      <c r="Z655" s="3"/>
      <c r="AA655" s="3"/>
    </row>
    <row r="656" spans="23:27" ht="12.75">
      <c r="W656" s="3"/>
      <c r="X656" s="3"/>
      <c r="Y656" s="3"/>
      <c r="Z656" s="3"/>
      <c r="AA656" s="3"/>
    </row>
    <row r="657" spans="23:27" ht="12.75">
      <c r="W657" s="3"/>
      <c r="X657" s="3"/>
      <c r="Y657" s="3"/>
      <c r="Z657" s="3"/>
      <c r="AA657" s="3"/>
    </row>
    <row r="658" spans="23:27" ht="12.75">
      <c r="W658" s="3"/>
      <c r="X658" s="3"/>
      <c r="Y658" s="3"/>
      <c r="Z658" s="3"/>
      <c r="AA658" s="3"/>
    </row>
    <row r="659" spans="23:27" ht="12.75">
      <c r="W659" s="3"/>
      <c r="X659" s="3"/>
      <c r="Y659" s="3"/>
      <c r="Z659" s="3"/>
      <c r="AA659" s="3"/>
    </row>
    <row r="660" spans="23:27" ht="12.75">
      <c r="W660" s="3"/>
      <c r="X660" s="3"/>
      <c r="Y660" s="3"/>
      <c r="Z660" s="3"/>
      <c r="AA660" s="3"/>
    </row>
    <row r="661" spans="23:27" ht="12.75">
      <c r="W661" s="3"/>
      <c r="X661" s="3"/>
      <c r="Y661" s="3"/>
      <c r="Z661" s="3"/>
      <c r="AA661" s="3"/>
    </row>
    <row r="662" spans="23:27" ht="12.75">
      <c r="W662" s="3"/>
      <c r="X662" s="3"/>
      <c r="Y662" s="3"/>
      <c r="Z662" s="3"/>
      <c r="AA662" s="3"/>
    </row>
    <row r="663" spans="23:27" ht="12.75">
      <c r="W663" s="3"/>
      <c r="X663" s="3"/>
      <c r="Y663" s="3"/>
      <c r="Z663" s="3"/>
      <c r="AA663" s="3"/>
    </row>
    <row r="664" spans="23:27" ht="12.75">
      <c r="W664" s="3"/>
      <c r="X664" s="3"/>
      <c r="Y664" s="3"/>
      <c r="Z664" s="3"/>
      <c r="AA664" s="3"/>
    </row>
    <row r="665" spans="23:27" ht="12.75">
      <c r="W665" s="3"/>
      <c r="X665" s="3"/>
      <c r="Y665" s="3"/>
      <c r="Z665" s="3"/>
      <c r="AA665" s="3"/>
    </row>
    <row r="666" spans="23:27" ht="12.75">
      <c r="W666" s="3"/>
      <c r="X666" s="3"/>
      <c r="Y666" s="3"/>
      <c r="Z666" s="3"/>
      <c r="AA666" s="3"/>
    </row>
    <row r="667" spans="23:27" ht="12.75">
      <c r="W667" s="3"/>
      <c r="X667" s="3"/>
      <c r="Y667" s="3"/>
      <c r="Z667" s="3"/>
      <c r="AA667" s="3"/>
    </row>
    <row r="668" spans="23:27" ht="12.75">
      <c r="W668" s="3"/>
      <c r="X668" s="3"/>
      <c r="Y668" s="3"/>
      <c r="Z668" s="3"/>
      <c r="AA668" s="3"/>
    </row>
    <row r="669" spans="23:27" ht="12.75">
      <c r="W669" s="3"/>
      <c r="X669" s="3"/>
      <c r="Y669" s="3"/>
      <c r="Z669" s="3"/>
      <c r="AA669" s="3"/>
    </row>
    <row r="670" spans="23:27" ht="12.75">
      <c r="W670" s="3"/>
      <c r="X670" s="3"/>
      <c r="Y670" s="3"/>
      <c r="Z670" s="3"/>
      <c r="AA670" s="3"/>
    </row>
    <row r="671" spans="23:27" ht="12.75">
      <c r="W671" s="3"/>
      <c r="X671" s="3"/>
      <c r="Y671" s="3"/>
      <c r="Z671" s="3"/>
      <c r="AA671" s="3"/>
    </row>
    <row r="672" spans="23:27" ht="12.75">
      <c r="W672" s="3"/>
      <c r="X672" s="3"/>
      <c r="Y672" s="3"/>
      <c r="Z672" s="3"/>
      <c r="AA672" s="3"/>
    </row>
    <row r="673" spans="23:27" ht="12.75">
      <c r="W673" s="3"/>
      <c r="X673" s="3"/>
      <c r="Y673" s="3"/>
      <c r="Z673" s="3"/>
      <c r="AA673" s="3"/>
    </row>
    <row r="674" spans="23:27" ht="12.75">
      <c r="W674" s="3"/>
      <c r="X674" s="3"/>
      <c r="Y674" s="3"/>
      <c r="Z674" s="3"/>
      <c r="AA674" s="3"/>
    </row>
    <row r="675" spans="23:27" ht="12.75">
      <c r="W675" s="3"/>
      <c r="X675" s="3"/>
      <c r="Y675" s="3"/>
      <c r="Z675" s="3"/>
      <c r="AA675" s="3"/>
    </row>
    <row r="676" spans="23:27" ht="12.75">
      <c r="W676" s="3"/>
      <c r="X676" s="3"/>
      <c r="Y676" s="3"/>
      <c r="Z676" s="3"/>
      <c r="AA676" s="3"/>
    </row>
    <row r="677" spans="23:27" ht="12.75">
      <c r="W677" s="3"/>
      <c r="X677" s="3"/>
      <c r="Y677" s="3"/>
      <c r="Z677" s="3"/>
      <c r="AA677" s="3"/>
    </row>
    <row r="678" spans="23:27" ht="12.75">
      <c r="W678" s="3"/>
      <c r="X678" s="3"/>
      <c r="Y678" s="3"/>
      <c r="Z678" s="3"/>
      <c r="AA678" s="3"/>
    </row>
    <row r="679" spans="23:27" ht="12.75">
      <c r="W679" s="3"/>
      <c r="X679" s="3"/>
      <c r="Y679" s="3"/>
      <c r="Z679" s="3"/>
      <c r="AA679" s="3"/>
    </row>
    <row r="680" spans="23:27" ht="12.75">
      <c r="W680" s="3"/>
      <c r="X680" s="3"/>
      <c r="Y680" s="3"/>
      <c r="Z680" s="3"/>
      <c r="AA680" s="3"/>
    </row>
    <row r="681" spans="23:27" ht="12.75">
      <c r="W681" s="3"/>
      <c r="X681" s="3"/>
      <c r="Y681" s="3"/>
      <c r="Z681" s="3"/>
      <c r="AA681" s="3"/>
    </row>
    <row r="682" spans="23:27" ht="12.75">
      <c r="W682" s="3"/>
      <c r="X682" s="3"/>
      <c r="Y682" s="3"/>
      <c r="Z682" s="3"/>
      <c r="AA682" s="3"/>
    </row>
    <row r="683" spans="23:27" ht="12.75">
      <c r="W683" s="3"/>
      <c r="X683" s="3"/>
      <c r="Y683" s="3"/>
      <c r="Z683" s="3"/>
      <c r="AA683" s="3"/>
    </row>
    <row r="684" spans="23:27" ht="12.75">
      <c r="W684" s="3"/>
      <c r="X684" s="3"/>
      <c r="Y684" s="3"/>
      <c r="Z684" s="3"/>
      <c r="AA684" s="3"/>
    </row>
    <row r="685" spans="23:27" ht="12.75">
      <c r="W685" s="3"/>
      <c r="X685" s="3"/>
      <c r="Y685" s="3"/>
      <c r="Z685" s="3"/>
      <c r="AA685" s="3"/>
    </row>
    <row r="686" spans="23:27" ht="12.75">
      <c r="W686" s="3"/>
      <c r="X686" s="3"/>
      <c r="Y686" s="3"/>
      <c r="Z686" s="3"/>
      <c r="AA686" s="3"/>
    </row>
    <row r="687" spans="23:27" ht="12.75">
      <c r="W687" s="3"/>
      <c r="X687" s="3"/>
      <c r="Y687" s="3"/>
      <c r="Z687" s="3"/>
      <c r="AA687" s="3"/>
    </row>
    <row r="688" spans="23:27" ht="12.75">
      <c r="W688" s="3"/>
      <c r="X688" s="3"/>
      <c r="Y688" s="3"/>
      <c r="Z688" s="3"/>
      <c r="AA688" s="3"/>
    </row>
    <row r="689" spans="23:27" ht="12.75">
      <c r="W689" s="3"/>
      <c r="X689" s="3"/>
      <c r="Y689" s="3"/>
      <c r="Z689" s="3"/>
      <c r="AA689" s="3"/>
    </row>
    <row r="690" spans="23:27" ht="12.75">
      <c r="W690" s="3"/>
      <c r="X690" s="3"/>
      <c r="Y690" s="3"/>
      <c r="Z690" s="3"/>
      <c r="AA690" s="3"/>
    </row>
    <row r="691" spans="23:27" ht="12.75">
      <c r="W691" s="3"/>
      <c r="X691" s="3"/>
      <c r="Y691" s="3"/>
      <c r="Z691" s="3"/>
      <c r="AA691" s="3"/>
    </row>
    <row r="692" spans="23:27" ht="12.75">
      <c r="W692" s="3"/>
      <c r="X692" s="3"/>
      <c r="Y692" s="3"/>
      <c r="Z692" s="3"/>
      <c r="AA692" s="3"/>
    </row>
    <row r="693" spans="23:27" ht="12.75">
      <c r="W693" s="3"/>
      <c r="X693" s="3"/>
      <c r="Y693" s="3"/>
      <c r="Z693" s="3"/>
      <c r="AA693" s="3"/>
    </row>
    <row r="694" spans="23:27" ht="12.75">
      <c r="W694" s="3"/>
      <c r="X694" s="3"/>
      <c r="Y694" s="3"/>
      <c r="Z694" s="3"/>
      <c r="AA694" s="3"/>
    </row>
    <row r="695" spans="23:27" ht="12.75">
      <c r="W695" s="3"/>
      <c r="X695" s="3"/>
      <c r="Y695" s="3"/>
      <c r="Z695" s="3"/>
      <c r="AA695" s="3"/>
    </row>
    <row r="696" spans="23:27" ht="12.75">
      <c r="W696" s="3"/>
      <c r="X696" s="3"/>
      <c r="Y696" s="3"/>
      <c r="Z696" s="3"/>
      <c r="AA696" s="3"/>
    </row>
    <row r="697" spans="23:27" ht="12.75">
      <c r="W697" s="3"/>
      <c r="X697" s="3"/>
      <c r="Y697" s="3"/>
      <c r="Z697" s="3"/>
      <c r="AA697" s="3"/>
    </row>
    <row r="698" spans="23:27" ht="12.75">
      <c r="W698" s="3"/>
      <c r="X698" s="3"/>
      <c r="Y698" s="3"/>
      <c r="Z698" s="3"/>
      <c r="AA698" s="3"/>
    </row>
    <row r="699" spans="23:27" ht="12.75">
      <c r="W699" s="3"/>
      <c r="X699" s="3"/>
      <c r="Y699" s="3"/>
      <c r="Z699" s="3"/>
      <c r="AA699" s="3"/>
    </row>
    <row r="700" spans="23:27" ht="12.75">
      <c r="W700" s="3"/>
      <c r="X700" s="3"/>
      <c r="Y700" s="3"/>
      <c r="Z700" s="3"/>
      <c r="AA700" s="3"/>
    </row>
    <row r="701" spans="23:27" ht="12.75">
      <c r="W701" s="3"/>
      <c r="X701" s="3"/>
      <c r="Y701" s="3"/>
      <c r="Z701" s="3"/>
      <c r="AA701" s="3"/>
    </row>
    <row r="702" spans="23:27" ht="12.75">
      <c r="W702" s="3"/>
      <c r="X702" s="3"/>
      <c r="Y702" s="3"/>
      <c r="Z702" s="3"/>
      <c r="AA702" s="3"/>
    </row>
    <row r="703" spans="23:27" ht="12.75">
      <c r="W703" s="3"/>
      <c r="X703" s="3"/>
      <c r="Y703" s="3"/>
      <c r="Z703" s="3"/>
      <c r="AA703" s="3"/>
    </row>
    <row r="704" spans="23:27" ht="12.75">
      <c r="W704" s="3"/>
      <c r="X704" s="3"/>
      <c r="Y704" s="3"/>
      <c r="Z704" s="3"/>
      <c r="AA704" s="3"/>
    </row>
    <row r="705" spans="23:27" ht="12.75">
      <c r="W705" s="3"/>
      <c r="X705" s="3"/>
      <c r="Y705" s="3"/>
      <c r="Z705" s="3"/>
      <c r="AA705" s="3"/>
    </row>
    <row r="706" spans="23:27" ht="12.75">
      <c r="W706" s="3"/>
      <c r="X706" s="3"/>
      <c r="Y706" s="3"/>
      <c r="Z706" s="3"/>
      <c r="AA706" s="3"/>
    </row>
    <row r="707" spans="23:27" ht="12.75">
      <c r="W707" s="3"/>
      <c r="X707" s="3"/>
      <c r="Y707" s="3"/>
      <c r="Z707" s="3"/>
      <c r="AA707" s="3"/>
    </row>
    <row r="708" spans="23:27" ht="12.75">
      <c r="W708" s="3"/>
      <c r="X708" s="3"/>
      <c r="Y708" s="3"/>
      <c r="Z708" s="3"/>
      <c r="AA708" s="3"/>
    </row>
    <row r="709" spans="23:27" ht="12.75">
      <c r="W709" s="3"/>
      <c r="X709" s="3"/>
      <c r="Y709" s="3"/>
      <c r="Z709" s="3"/>
      <c r="AA709" s="3"/>
    </row>
    <row r="710" spans="23:27" ht="12.75">
      <c r="W710" s="3"/>
      <c r="X710" s="3"/>
      <c r="Y710" s="3"/>
      <c r="Z710" s="3"/>
      <c r="AA710" s="3"/>
    </row>
    <row r="711" spans="23:27" ht="12.75">
      <c r="W711" s="3"/>
      <c r="X711" s="3"/>
      <c r="Y711" s="3"/>
      <c r="Z711" s="3"/>
      <c r="AA711" s="3"/>
    </row>
    <row r="712" spans="23:27" ht="12.75">
      <c r="W712" s="3"/>
      <c r="X712" s="3"/>
      <c r="Y712" s="3"/>
      <c r="Z712" s="3"/>
      <c r="AA712" s="3"/>
    </row>
    <row r="713" spans="23:27" ht="12.75">
      <c r="W713" s="3"/>
      <c r="X713" s="3"/>
      <c r="Y713" s="3"/>
      <c r="Z713" s="3"/>
      <c r="AA713" s="3"/>
    </row>
    <row r="714" spans="23:27" ht="12.75">
      <c r="W714" s="3"/>
      <c r="X714" s="3"/>
      <c r="Y714" s="3"/>
      <c r="Z714" s="3"/>
      <c r="AA714" s="3"/>
    </row>
    <row r="715" spans="23:27" ht="12.75">
      <c r="W715" s="3"/>
      <c r="X715" s="3"/>
      <c r="Y715" s="3"/>
      <c r="Z715" s="3"/>
      <c r="AA715" s="3"/>
    </row>
    <row r="716" spans="23:27" ht="12.75">
      <c r="W716" s="3"/>
      <c r="X716" s="3"/>
      <c r="Y716" s="3"/>
      <c r="Z716" s="3"/>
      <c r="AA716" s="3"/>
    </row>
    <row r="717" spans="23:27" ht="12.75">
      <c r="W717" s="3"/>
      <c r="X717" s="3"/>
      <c r="Y717" s="3"/>
      <c r="Z717" s="3"/>
      <c r="AA717" s="3"/>
    </row>
    <row r="718" spans="23:27" ht="12.75">
      <c r="W718" s="3"/>
      <c r="X718" s="3"/>
      <c r="Y718" s="3"/>
      <c r="Z718" s="3"/>
      <c r="AA718" s="3"/>
    </row>
    <row r="719" spans="23:27" ht="12.75">
      <c r="W719" s="3"/>
      <c r="X719" s="3"/>
      <c r="Y719" s="3"/>
      <c r="Z719" s="3"/>
      <c r="AA719" s="3"/>
    </row>
    <row r="720" spans="23:27" ht="12.75">
      <c r="W720" s="3"/>
      <c r="X720" s="3"/>
      <c r="Y720" s="3"/>
      <c r="Z720" s="3"/>
      <c r="AA720" s="3"/>
    </row>
    <row r="721" spans="23:27" ht="12.75">
      <c r="W721" s="3"/>
      <c r="X721" s="3"/>
      <c r="Y721" s="3"/>
      <c r="Z721" s="3"/>
      <c r="AA721" s="3"/>
    </row>
    <row r="722" spans="23:27" ht="12.75">
      <c r="W722" s="3"/>
      <c r="X722" s="3"/>
      <c r="Y722" s="3"/>
      <c r="Z722" s="3"/>
      <c r="AA722" s="3"/>
    </row>
    <row r="723" spans="23:27" ht="12.75">
      <c r="W723" s="3"/>
      <c r="X723" s="3"/>
      <c r="Y723" s="3"/>
      <c r="Z723" s="3"/>
      <c r="AA723" s="3"/>
    </row>
    <row r="724" spans="23:27" ht="12.75">
      <c r="W724" s="3"/>
      <c r="X724" s="3"/>
      <c r="Y724" s="3"/>
      <c r="Z724" s="3"/>
      <c r="AA724" s="3"/>
    </row>
    <row r="725" spans="23:27" ht="12.75">
      <c r="W725" s="3"/>
      <c r="X725" s="3"/>
      <c r="Y725" s="3"/>
      <c r="Z725" s="3"/>
      <c r="AA725" s="3"/>
    </row>
    <row r="726" spans="23:27" ht="12.75">
      <c r="W726" s="3"/>
      <c r="X726" s="3"/>
      <c r="Y726" s="3"/>
      <c r="Z726" s="3"/>
      <c r="AA726" s="3"/>
    </row>
    <row r="727" spans="23:27" ht="12.75">
      <c r="W727" s="3"/>
      <c r="X727" s="3"/>
      <c r="Y727" s="3"/>
      <c r="Z727" s="3"/>
      <c r="AA727" s="3"/>
    </row>
    <row r="728" spans="23:27" ht="12.75">
      <c r="W728" s="3"/>
      <c r="X728" s="3"/>
      <c r="Y728" s="3"/>
      <c r="Z728" s="3"/>
      <c r="AA728" s="3"/>
    </row>
    <row r="729" spans="23:27" ht="12.75">
      <c r="W729" s="3"/>
      <c r="X729" s="3"/>
      <c r="Y729" s="3"/>
      <c r="Z729" s="3"/>
      <c r="AA729" s="3"/>
    </row>
    <row r="730" spans="23:27" ht="12.75">
      <c r="W730" s="3"/>
      <c r="X730" s="3"/>
      <c r="Y730" s="3"/>
      <c r="Z730" s="3"/>
      <c r="AA730" s="3"/>
    </row>
    <row r="731" spans="23:27" ht="12.75">
      <c r="W731" s="3"/>
      <c r="X731" s="3"/>
      <c r="Y731" s="3"/>
      <c r="Z731" s="3"/>
      <c r="AA731" s="3"/>
    </row>
    <row r="732" spans="23:27" ht="12.75">
      <c r="W732" s="3"/>
      <c r="X732" s="3"/>
      <c r="Y732" s="3"/>
      <c r="Z732" s="3"/>
      <c r="AA732" s="3"/>
    </row>
    <row r="733" spans="23:27" ht="12.75">
      <c r="W733" s="3"/>
      <c r="X733" s="3"/>
      <c r="Y733" s="3"/>
      <c r="Z733" s="3"/>
      <c r="AA733" s="3"/>
    </row>
    <row r="734" spans="23:27" ht="12.75">
      <c r="W734" s="3"/>
      <c r="X734" s="3"/>
      <c r="Y734" s="3"/>
      <c r="Z734" s="3"/>
      <c r="AA734" s="3"/>
    </row>
    <row r="735" spans="23:27" ht="12.75">
      <c r="W735" s="3"/>
      <c r="X735" s="3"/>
      <c r="Y735" s="3"/>
      <c r="Z735" s="3"/>
      <c r="AA735" s="3"/>
    </row>
    <row r="736" spans="23:27" ht="12.75">
      <c r="W736" s="3"/>
      <c r="X736" s="3"/>
      <c r="Y736" s="3"/>
      <c r="Z736" s="3"/>
      <c r="AA736" s="3"/>
    </row>
    <row r="737" spans="23:27" ht="12.75">
      <c r="W737" s="3"/>
      <c r="X737" s="3"/>
      <c r="Y737" s="3"/>
      <c r="Z737" s="3"/>
      <c r="AA737" s="3"/>
    </row>
    <row r="738" spans="23:27" ht="12.75">
      <c r="W738" s="3"/>
      <c r="X738" s="3"/>
      <c r="Y738" s="3"/>
      <c r="Z738" s="3"/>
      <c r="AA738" s="3"/>
    </row>
    <row r="739" spans="23:27" ht="12.75">
      <c r="W739" s="3"/>
      <c r="X739" s="3"/>
      <c r="Y739" s="3"/>
      <c r="Z739" s="3"/>
      <c r="AA739" s="3"/>
    </row>
    <row r="740" spans="23:27" ht="12.75">
      <c r="W740" s="3"/>
      <c r="X740" s="3"/>
      <c r="Y740" s="3"/>
      <c r="Z740" s="3"/>
      <c r="AA740" s="3"/>
    </row>
    <row r="741" spans="23:27" ht="12.75">
      <c r="W741" s="3"/>
      <c r="X741" s="3"/>
      <c r="Y741" s="3"/>
      <c r="Z741" s="3"/>
      <c r="AA741" s="3"/>
    </row>
    <row r="742" spans="23:27" ht="12.75">
      <c r="W742" s="3"/>
      <c r="X742" s="3"/>
      <c r="Y742" s="3"/>
      <c r="Z742" s="3"/>
      <c r="AA742" s="3"/>
    </row>
    <row r="743" spans="23:27" ht="12.75">
      <c r="W743" s="3"/>
      <c r="X743" s="3"/>
      <c r="Y743" s="3"/>
      <c r="Z743" s="3"/>
      <c r="AA743" s="3"/>
    </row>
    <row r="744" spans="23:27" ht="12.75">
      <c r="W744" s="3"/>
      <c r="X744" s="3"/>
      <c r="Y744" s="3"/>
      <c r="Z744" s="3"/>
      <c r="AA744" s="3"/>
    </row>
    <row r="745" spans="23:27" ht="12.75">
      <c r="W745" s="3"/>
      <c r="X745" s="3"/>
      <c r="Y745" s="3"/>
      <c r="Z745" s="3"/>
      <c r="AA745" s="3"/>
    </row>
    <row r="746" spans="23:27" ht="12.75">
      <c r="W746" s="3"/>
      <c r="X746" s="3"/>
      <c r="Y746" s="3"/>
      <c r="Z746" s="3"/>
      <c r="AA746" s="3"/>
    </row>
    <row r="747" spans="23:27" ht="12.75">
      <c r="W747" s="3"/>
      <c r="X747" s="3"/>
      <c r="Y747" s="3"/>
      <c r="Z747" s="3"/>
      <c r="AA747" s="3"/>
    </row>
    <row r="748" spans="23:27" ht="12.75">
      <c r="W748" s="3"/>
      <c r="X748" s="3"/>
      <c r="Y748" s="3"/>
      <c r="Z748" s="3"/>
      <c r="AA748" s="3"/>
    </row>
    <row r="749" spans="23:27" ht="12.75">
      <c r="W749" s="3"/>
      <c r="X749" s="3"/>
      <c r="Y749" s="3"/>
      <c r="Z749" s="3"/>
      <c r="AA749" s="3"/>
    </row>
    <row r="750" spans="23:27" ht="12.75">
      <c r="W750" s="3"/>
      <c r="X750" s="3"/>
      <c r="Y750" s="3"/>
      <c r="Z750" s="3"/>
      <c r="AA750" s="3"/>
    </row>
    <row r="751" spans="23:27" ht="12.75">
      <c r="W751" s="3"/>
      <c r="X751" s="3"/>
      <c r="Y751" s="3"/>
      <c r="Z751" s="3"/>
      <c r="AA751" s="3"/>
    </row>
    <row r="752" spans="23:27" ht="12.75">
      <c r="W752" s="3"/>
      <c r="X752" s="3"/>
      <c r="Y752" s="3"/>
      <c r="Z752" s="3"/>
      <c r="AA752" s="3"/>
    </row>
    <row r="753" spans="23:27" ht="12.75">
      <c r="W753" s="3"/>
      <c r="X753" s="3"/>
      <c r="Y753" s="3"/>
      <c r="Z753" s="3"/>
      <c r="AA753" s="3"/>
    </row>
    <row r="754" spans="23:27" ht="12.75">
      <c r="W754" s="3"/>
      <c r="X754" s="3"/>
      <c r="Y754" s="3"/>
      <c r="Z754" s="3"/>
      <c r="AA754" s="3"/>
    </row>
    <row r="755" spans="23:27" ht="12.75">
      <c r="W755" s="3"/>
      <c r="X755" s="3"/>
      <c r="Y755" s="3"/>
      <c r="Z755" s="3"/>
      <c r="AA755" s="3"/>
    </row>
    <row r="756" spans="23:27" ht="12.75">
      <c r="W756" s="3"/>
      <c r="X756" s="3"/>
      <c r="Y756" s="3"/>
      <c r="Z756" s="3"/>
      <c r="AA756" s="3"/>
    </row>
    <row r="757" spans="23:27" ht="12.75">
      <c r="W757" s="3"/>
      <c r="X757" s="3"/>
      <c r="Y757" s="3"/>
      <c r="Z757" s="3"/>
      <c r="AA757" s="3"/>
    </row>
    <row r="758" spans="23:27" ht="12.75">
      <c r="W758" s="3"/>
      <c r="X758" s="3"/>
      <c r="Y758" s="3"/>
      <c r="Z758" s="3"/>
      <c r="AA758" s="3"/>
    </row>
    <row r="759" spans="23:27" ht="12.75">
      <c r="W759" s="3"/>
      <c r="X759" s="3"/>
      <c r="Y759" s="3"/>
      <c r="Z759" s="3"/>
      <c r="AA759" s="3"/>
    </row>
    <row r="760" spans="23:27" ht="12.75">
      <c r="W760" s="3"/>
      <c r="X760" s="3"/>
      <c r="Y760" s="3"/>
      <c r="Z760" s="3"/>
      <c r="AA760" s="3"/>
    </row>
    <row r="761" spans="23:27" ht="12.75">
      <c r="W761" s="3"/>
      <c r="X761" s="3"/>
      <c r="Y761" s="3"/>
      <c r="Z761" s="3"/>
      <c r="AA761" s="3"/>
    </row>
    <row r="762" spans="23:27" ht="12.75">
      <c r="W762" s="3"/>
      <c r="X762" s="3"/>
      <c r="Y762" s="3"/>
      <c r="Z762" s="3"/>
      <c r="AA762" s="3"/>
    </row>
    <row r="763" spans="23:27" ht="12.75">
      <c r="W763" s="3"/>
      <c r="X763" s="3"/>
      <c r="Y763" s="3"/>
      <c r="Z763" s="3"/>
      <c r="AA763" s="3"/>
    </row>
    <row r="764" spans="23:27" ht="12.75">
      <c r="W764" s="3"/>
      <c r="X764" s="3"/>
      <c r="Y764" s="3"/>
      <c r="Z764" s="3"/>
      <c r="AA764" s="3"/>
    </row>
    <row r="765" spans="23:27" ht="12.75">
      <c r="W765" s="3"/>
      <c r="X765" s="3"/>
      <c r="Y765" s="3"/>
      <c r="Z765" s="3"/>
      <c r="AA765" s="3"/>
    </row>
    <row r="766" spans="23:27" ht="12.75">
      <c r="W766" s="3"/>
      <c r="X766" s="3"/>
      <c r="Y766" s="3"/>
      <c r="Z766" s="3"/>
      <c r="AA766" s="3"/>
    </row>
    <row r="767" spans="23:27" ht="12.75">
      <c r="W767" s="3"/>
      <c r="X767" s="3"/>
      <c r="Y767" s="3"/>
      <c r="Z767" s="3"/>
      <c r="AA767" s="3"/>
    </row>
    <row r="768" spans="23:27" ht="12.75">
      <c r="W768" s="3"/>
      <c r="X768" s="3"/>
      <c r="Y768" s="3"/>
      <c r="Z768" s="3"/>
      <c r="AA768" s="3"/>
    </row>
    <row r="769" spans="23:27" ht="12.75">
      <c r="W769" s="3"/>
      <c r="X769" s="3"/>
      <c r="Y769" s="3"/>
      <c r="Z769" s="3"/>
      <c r="AA769" s="3"/>
    </row>
    <row r="770" spans="23:27" ht="12.75">
      <c r="W770" s="3"/>
      <c r="X770" s="3"/>
      <c r="Y770" s="3"/>
      <c r="Z770" s="3"/>
      <c r="AA770" s="3"/>
    </row>
    <row r="771" spans="23:27" ht="12.75">
      <c r="W771" s="3"/>
      <c r="X771" s="3"/>
      <c r="Y771" s="3"/>
      <c r="Z771" s="3"/>
      <c r="AA771" s="3"/>
    </row>
    <row r="772" spans="23:27" ht="12.75">
      <c r="W772" s="3"/>
      <c r="X772" s="3"/>
      <c r="Y772" s="3"/>
      <c r="Z772" s="3"/>
      <c r="AA772" s="3"/>
    </row>
    <row r="773" spans="23:27" ht="12.75">
      <c r="W773" s="3"/>
      <c r="X773" s="3"/>
      <c r="Y773" s="3"/>
      <c r="Z773" s="3"/>
      <c r="AA773" s="3"/>
    </row>
    <row r="774" spans="23:27" ht="12.75">
      <c r="W774" s="3"/>
      <c r="X774" s="3"/>
      <c r="Y774" s="3"/>
      <c r="Z774" s="3"/>
      <c r="AA774" s="3"/>
    </row>
    <row r="775" spans="23:27" ht="12.75">
      <c r="W775" s="3"/>
      <c r="X775" s="3"/>
      <c r="Y775" s="3"/>
      <c r="Z775" s="3"/>
      <c r="AA775" s="3"/>
    </row>
    <row r="776" spans="23:27" ht="12.75">
      <c r="W776" s="3"/>
      <c r="X776" s="3"/>
      <c r="Y776" s="3"/>
      <c r="Z776" s="3"/>
      <c r="AA776" s="3"/>
    </row>
    <row r="777" spans="23:27" ht="12.75">
      <c r="W777" s="3"/>
      <c r="X777" s="3"/>
      <c r="Y777" s="3"/>
      <c r="Z777" s="3"/>
      <c r="AA777" s="3"/>
    </row>
    <row r="778" spans="23:27" ht="12.75">
      <c r="W778" s="3"/>
      <c r="X778" s="3"/>
      <c r="Y778" s="3"/>
      <c r="Z778" s="3"/>
      <c r="AA778" s="3"/>
    </row>
    <row r="779" spans="23:27" ht="12.75">
      <c r="W779" s="3"/>
      <c r="X779" s="3"/>
      <c r="Y779" s="3"/>
      <c r="Z779" s="3"/>
      <c r="AA779" s="3"/>
    </row>
    <row r="780" spans="23:27" ht="12.75">
      <c r="W780" s="3"/>
      <c r="X780" s="3"/>
      <c r="Y780" s="3"/>
      <c r="Z780" s="3"/>
      <c r="AA780" s="3"/>
    </row>
    <row r="781" spans="23:27" ht="12.75">
      <c r="W781" s="3"/>
      <c r="X781" s="3"/>
      <c r="Y781" s="3"/>
      <c r="Z781" s="3"/>
      <c r="AA781" s="3"/>
    </row>
    <row r="782" spans="23:27" ht="12.75">
      <c r="W782" s="3"/>
      <c r="X782" s="3"/>
      <c r="Y782" s="3"/>
      <c r="Z782" s="3"/>
      <c r="AA782" s="3"/>
    </row>
    <row r="783" spans="23:27" ht="12.75">
      <c r="W783" s="3"/>
      <c r="X783" s="3"/>
      <c r="Y783" s="3"/>
      <c r="Z783" s="3"/>
      <c r="AA783" s="3"/>
    </row>
    <row r="784" spans="23:27" ht="12.75">
      <c r="W784" s="3"/>
      <c r="X784" s="3"/>
      <c r="Y784" s="3"/>
      <c r="Z784" s="3"/>
      <c r="AA784" s="3"/>
    </row>
    <row r="785" spans="23:27" ht="12.75">
      <c r="W785" s="3"/>
      <c r="X785" s="3"/>
      <c r="Y785" s="3"/>
      <c r="Z785" s="3"/>
      <c r="AA785" s="3"/>
    </row>
    <row r="786" spans="23:27" ht="12.75">
      <c r="W786" s="3"/>
      <c r="X786" s="3"/>
      <c r="Y786" s="3"/>
      <c r="Z786" s="3"/>
      <c r="AA786" s="3"/>
    </row>
    <row r="787" spans="23:27" ht="12.75">
      <c r="W787" s="3"/>
      <c r="X787" s="3"/>
      <c r="Y787" s="3"/>
      <c r="Z787" s="3"/>
      <c r="AA787" s="3"/>
    </row>
    <row r="788" spans="23:27" ht="12.75">
      <c r="W788" s="3"/>
      <c r="X788" s="3"/>
      <c r="Y788" s="3"/>
      <c r="Z788" s="3"/>
      <c r="AA788" s="3"/>
    </row>
    <row r="789" spans="23:27" ht="12.75">
      <c r="W789" s="3"/>
      <c r="X789" s="3"/>
      <c r="Y789" s="3"/>
      <c r="Z789" s="3"/>
      <c r="AA789" s="3"/>
    </row>
    <row r="790" spans="23:27" ht="12.75">
      <c r="W790" s="3"/>
      <c r="X790" s="3"/>
      <c r="Y790" s="3"/>
      <c r="Z790" s="3"/>
      <c r="AA790" s="3"/>
    </row>
    <row r="791" spans="23:27" ht="12.75">
      <c r="W791" s="3"/>
      <c r="X791" s="3"/>
      <c r="Y791" s="3"/>
      <c r="Z791" s="3"/>
      <c r="AA791" s="3"/>
    </row>
    <row r="792" spans="23:27" ht="12.75">
      <c r="W792" s="3"/>
      <c r="X792" s="3"/>
      <c r="Y792" s="3"/>
      <c r="Z792" s="3"/>
      <c r="AA792" s="3"/>
    </row>
    <row r="793" spans="23:27" ht="12.75">
      <c r="W793" s="3"/>
      <c r="X793" s="3"/>
      <c r="Y793" s="3"/>
      <c r="Z793" s="3"/>
      <c r="AA793" s="3"/>
    </row>
    <row r="794" spans="23:27" ht="12.75">
      <c r="W794" s="3"/>
      <c r="X794" s="3"/>
      <c r="Y794" s="3"/>
      <c r="Z794" s="3"/>
      <c r="AA794" s="3"/>
    </row>
    <row r="795" spans="23:27" ht="12.75">
      <c r="W795" s="3"/>
      <c r="X795" s="3"/>
      <c r="Y795" s="3"/>
      <c r="Z795" s="3"/>
      <c r="AA795" s="3"/>
    </row>
    <row r="796" spans="23:27" ht="12.75">
      <c r="W796" s="3"/>
      <c r="X796" s="3"/>
      <c r="Y796" s="3"/>
      <c r="Z796" s="3"/>
      <c r="AA796" s="3"/>
    </row>
    <row r="797" spans="23:27" ht="12.75">
      <c r="W797" s="3"/>
      <c r="X797" s="3"/>
      <c r="Y797" s="3"/>
      <c r="Z797" s="3"/>
      <c r="AA797" s="3"/>
    </row>
    <row r="798" spans="23:27" ht="12.75">
      <c r="W798" s="3"/>
      <c r="X798" s="3"/>
      <c r="Y798" s="3"/>
      <c r="Z798" s="3"/>
      <c r="AA798" s="3"/>
    </row>
    <row r="799" spans="23:27" ht="12.75">
      <c r="W799" s="3"/>
      <c r="X799" s="3"/>
      <c r="Y799" s="3"/>
      <c r="Z799" s="3"/>
      <c r="AA799" s="3"/>
    </row>
    <row r="800" spans="23:27" ht="12.75">
      <c r="W800" s="3"/>
      <c r="X800" s="3"/>
      <c r="Y800" s="3"/>
      <c r="Z800" s="3"/>
      <c r="AA800" s="3"/>
    </row>
    <row r="801" spans="23:27" ht="12.75">
      <c r="W801" s="3"/>
      <c r="X801" s="3"/>
      <c r="Y801" s="3"/>
      <c r="Z801" s="3"/>
      <c r="AA801" s="3"/>
    </row>
    <row r="802" spans="23:27" ht="12.75">
      <c r="W802" s="3"/>
      <c r="X802" s="3"/>
      <c r="Y802" s="3"/>
      <c r="Z802" s="3"/>
      <c r="AA802" s="3"/>
    </row>
    <row r="803" spans="23:27" ht="12.75">
      <c r="W803" s="3"/>
      <c r="X803" s="3"/>
      <c r="Y803" s="3"/>
      <c r="Z803" s="3"/>
      <c r="AA803" s="3"/>
    </row>
    <row r="804" spans="23:27" ht="12.75">
      <c r="W804" s="3"/>
      <c r="X804" s="3"/>
      <c r="Y804" s="3"/>
      <c r="Z804" s="3"/>
      <c r="AA804" s="3"/>
    </row>
    <row r="805" spans="23:27" ht="12.75">
      <c r="W805" s="3"/>
      <c r="X805" s="3"/>
      <c r="Y805" s="3"/>
      <c r="Z805" s="3"/>
      <c r="AA805" s="3"/>
    </row>
    <row r="806" spans="23:27" ht="12.75">
      <c r="W806" s="3"/>
      <c r="X806" s="3"/>
      <c r="Y806" s="3"/>
      <c r="Z806" s="3"/>
      <c r="AA806" s="3"/>
    </row>
    <row r="807" spans="23:27" ht="12.75">
      <c r="W807" s="3"/>
      <c r="X807" s="3"/>
      <c r="Y807" s="3"/>
      <c r="Z807" s="3"/>
      <c r="AA807" s="3"/>
    </row>
    <row r="808" spans="23:27" ht="12.75">
      <c r="W808" s="3"/>
      <c r="X808" s="3"/>
      <c r="Y808" s="3"/>
      <c r="Z808" s="3"/>
      <c r="AA808" s="3"/>
    </row>
    <row r="809" spans="23:27" ht="12.75">
      <c r="W809" s="3"/>
      <c r="X809" s="3"/>
      <c r="Y809" s="3"/>
      <c r="Z809" s="3"/>
      <c r="AA809" s="3"/>
    </row>
    <row r="810" spans="23:27" ht="12.75">
      <c r="W810" s="3"/>
      <c r="X810" s="3"/>
      <c r="Y810" s="3"/>
      <c r="Z810" s="3"/>
      <c r="AA810" s="3"/>
    </row>
    <row r="811" spans="23:27" ht="12.75">
      <c r="W811" s="3"/>
      <c r="X811" s="3"/>
      <c r="Y811" s="3"/>
      <c r="Z811" s="3"/>
      <c r="AA811" s="3"/>
    </row>
    <row r="812" spans="23:27" ht="12.75">
      <c r="W812" s="3"/>
      <c r="X812" s="3"/>
      <c r="Y812" s="3"/>
      <c r="Z812" s="3"/>
      <c r="AA812" s="3"/>
    </row>
    <row r="813" spans="23:27" ht="12.75">
      <c r="W813" s="3"/>
      <c r="X813" s="3"/>
      <c r="Y813" s="3"/>
      <c r="Z813" s="3"/>
      <c r="AA813" s="3"/>
    </row>
    <row r="814" spans="23:27" ht="12.75">
      <c r="W814" s="3"/>
      <c r="X814" s="3"/>
      <c r="Y814" s="3"/>
      <c r="Z814" s="3"/>
      <c r="AA814" s="3"/>
    </row>
    <row r="815" spans="23:27" ht="12.75">
      <c r="W815" s="3"/>
      <c r="X815" s="3"/>
      <c r="Y815" s="3"/>
      <c r="Z815" s="3"/>
      <c r="AA815" s="3"/>
    </row>
    <row r="816" spans="23:27" ht="12.75">
      <c r="W816" s="3"/>
      <c r="X816" s="3"/>
      <c r="Y816" s="3"/>
      <c r="Z816" s="3"/>
      <c r="AA816" s="3"/>
    </row>
    <row r="817" spans="23:27" ht="12.75">
      <c r="W817" s="3"/>
      <c r="X817" s="3"/>
      <c r="Y817" s="3"/>
      <c r="Z817" s="3"/>
      <c r="AA817" s="3"/>
    </row>
    <row r="818" spans="23:27" ht="12.75">
      <c r="W818" s="3"/>
      <c r="X818" s="3"/>
      <c r="Y818" s="3"/>
      <c r="Z818" s="3"/>
      <c r="AA818" s="3"/>
    </row>
    <row r="819" spans="23:27" ht="12.75">
      <c r="W819" s="3"/>
      <c r="X819" s="3"/>
      <c r="Y819" s="3"/>
      <c r="Z819" s="3"/>
      <c r="AA819" s="3"/>
    </row>
    <row r="820" spans="23:27" ht="12.75">
      <c r="W820" s="3"/>
      <c r="X820" s="3"/>
      <c r="Y820" s="3"/>
      <c r="Z820" s="3"/>
      <c r="AA820" s="3"/>
    </row>
    <row r="821" spans="23:27" ht="12.75">
      <c r="W821" s="3"/>
      <c r="X821" s="3"/>
      <c r="Y821" s="3"/>
      <c r="Z821" s="3"/>
      <c r="AA821" s="3"/>
    </row>
    <row r="822" spans="23:27" ht="12.75">
      <c r="W822" s="3"/>
      <c r="X822" s="3"/>
      <c r="Y822" s="3"/>
      <c r="Z822" s="3"/>
      <c r="AA822" s="3"/>
    </row>
    <row r="823" spans="23:27" ht="12.75">
      <c r="W823" s="3"/>
      <c r="X823" s="3"/>
      <c r="Y823" s="3"/>
      <c r="Z823" s="3"/>
      <c r="AA823" s="3"/>
    </row>
    <row r="824" spans="23:27" ht="12.75">
      <c r="W824" s="3"/>
      <c r="X824" s="3"/>
      <c r="Y824" s="3"/>
      <c r="Z824" s="3"/>
      <c r="AA824" s="3"/>
    </row>
    <row r="825" spans="23:27" ht="12.75">
      <c r="W825" s="3"/>
      <c r="X825" s="3"/>
      <c r="Y825" s="3"/>
      <c r="Z825" s="3"/>
      <c r="AA825" s="3"/>
    </row>
    <row r="826" spans="23:27" ht="12.75">
      <c r="W826" s="3"/>
      <c r="X826" s="3"/>
      <c r="Y826" s="3"/>
      <c r="Z826" s="3"/>
      <c r="AA826" s="3"/>
    </row>
    <row r="827" spans="23:27" ht="12.75">
      <c r="W827" s="3"/>
      <c r="X827" s="3"/>
      <c r="Y827" s="3"/>
      <c r="Z827" s="3"/>
      <c r="AA827" s="3"/>
    </row>
    <row r="828" spans="23:27" ht="12.75">
      <c r="W828" s="3"/>
      <c r="X828" s="3"/>
      <c r="Y828" s="3"/>
      <c r="Z828" s="3"/>
      <c r="AA828" s="3"/>
    </row>
    <row r="829" spans="23:27" ht="12.75">
      <c r="W829" s="3"/>
      <c r="X829" s="3"/>
      <c r="Y829" s="3"/>
      <c r="Z829" s="3"/>
      <c r="AA829" s="3"/>
    </row>
    <row r="830" spans="23:27" ht="12.75">
      <c r="W830" s="3"/>
      <c r="X830" s="3"/>
      <c r="Y830" s="3"/>
      <c r="Z830" s="3"/>
      <c r="AA830" s="3"/>
    </row>
    <row r="831" spans="23:27" ht="12.75">
      <c r="W831" s="3"/>
      <c r="X831" s="3"/>
      <c r="Y831" s="3"/>
      <c r="Z831" s="3"/>
      <c r="AA831" s="3"/>
    </row>
    <row r="832" spans="23:27" ht="12.75">
      <c r="W832" s="3"/>
      <c r="X832" s="3"/>
      <c r="Y832" s="3"/>
      <c r="Z832" s="3"/>
      <c r="AA832" s="3"/>
    </row>
    <row r="833" spans="23:27" ht="12.75">
      <c r="W833" s="3"/>
      <c r="X833" s="3"/>
      <c r="Y833" s="3"/>
      <c r="Z833" s="3"/>
      <c r="AA833" s="3"/>
    </row>
    <row r="834" spans="23:27" ht="12.75">
      <c r="W834" s="3"/>
      <c r="X834" s="3"/>
      <c r="Y834" s="3"/>
      <c r="Z834" s="3"/>
      <c r="AA834" s="3"/>
    </row>
    <row r="835" spans="23:27" ht="12.75">
      <c r="W835" s="3"/>
      <c r="X835" s="3"/>
      <c r="Y835" s="3"/>
      <c r="Z835" s="3"/>
      <c r="AA835" s="3"/>
    </row>
    <row r="836" spans="23:27" ht="12.75">
      <c r="W836" s="3"/>
      <c r="X836" s="3"/>
      <c r="Y836" s="3"/>
      <c r="Z836" s="3"/>
      <c r="AA836" s="3"/>
    </row>
    <row r="837" spans="23:27" ht="12.75">
      <c r="W837" s="3"/>
      <c r="X837" s="3"/>
      <c r="Y837" s="3"/>
      <c r="Z837" s="3"/>
      <c r="AA837" s="3"/>
    </row>
    <row r="838" spans="23:27" ht="12.75">
      <c r="W838" s="3"/>
      <c r="X838" s="3"/>
      <c r="Y838" s="3"/>
      <c r="Z838" s="3"/>
      <c r="AA838" s="3"/>
    </row>
    <row r="839" spans="23:27" ht="12.75">
      <c r="W839" s="3"/>
      <c r="X839" s="3"/>
      <c r="Y839" s="3"/>
      <c r="Z839" s="3"/>
      <c r="AA839" s="3"/>
    </row>
    <row r="840" spans="23:27" ht="12.75">
      <c r="W840" s="3"/>
      <c r="X840" s="3"/>
      <c r="Y840" s="3"/>
      <c r="Z840" s="3"/>
      <c r="AA840" s="3"/>
    </row>
    <row r="841" spans="23:27" ht="12.75">
      <c r="W841" s="3"/>
      <c r="X841" s="3"/>
      <c r="Y841" s="3"/>
      <c r="Z841" s="3"/>
      <c r="AA841" s="3"/>
    </row>
    <row r="842" spans="23:27" ht="12.75">
      <c r="W842" s="3"/>
      <c r="X842" s="3"/>
      <c r="Y842" s="3"/>
      <c r="Z842" s="3"/>
      <c r="AA842" s="3"/>
    </row>
    <row r="843" spans="23:27" ht="12.75">
      <c r="W843" s="3"/>
      <c r="X843" s="3"/>
      <c r="Y843" s="3"/>
      <c r="Z843" s="3"/>
      <c r="AA843" s="3"/>
    </row>
    <row r="844" spans="23:27" ht="12.75">
      <c r="W844" s="3"/>
      <c r="X844" s="3"/>
      <c r="Y844" s="3"/>
      <c r="Z844" s="3"/>
      <c r="AA844" s="3"/>
    </row>
    <row r="845" spans="23:27" ht="12.75">
      <c r="W845" s="3"/>
      <c r="X845" s="3"/>
      <c r="Y845" s="3"/>
      <c r="Z845" s="3"/>
      <c r="AA845" s="3"/>
    </row>
    <row r="846" spans="23:27" ht="12.75">
      <c r="W846" s="3"/>
      <c r="X846" s="3"/>
      <c r="Y846" s="3"/>
      <c r="Z846" s="3"/>
      <c r="AA846" s="3"/>
    </row>
    <row r="847" spans="23:27" ht="12.75">
      <c r="W847" s="3"/>
      <c r="X847" s="3"/>
      <c r="Y847" s="3"/>
      <c r="Z847" s="3"/>
      <c r="AA847" s="3"/>
    </row>
    <row r="848" spans="23:27" ht="12.75">
      <c r="W848" s="3"/>
      <c r="X848" s="3"/>
      <c r="Y848" s="3"/>
      <c r="Z848" s="3"/>
      <c r="AA848" s="3"/>
    </row>
    <row r="849" spans="23:27" ht="12.75">
      <c r="W849" s="3"/>
      <c r="X849" s="3"/>
      <c r="Y849" s="3"/>
      <c r="Z849" s="3"/>
      <c r="AA849" s="3"/>
    </row>
    <row r="850" spans="23:27" ht="12.75">
      <c r="W850" s="3"/>
      <c r="X850" s="3"/>
      <c r="Y850" s="3"/>
      <c r="Z850" s="3"/>
      <c r="AA850" s="3"/>
    </row>
    <row r="851" spans="23:27" ht="12.75">
      <c r="W851" s="3"/>
      <c r="X851" s="3"/>
      <c r="Y851" s="3"/>
      <c r="Z851" s="3"/>
      <c r="AA851" s="3"/>
    </row>
    <row r="852" spans="23:27" ht="12.75">
      <c r="W852" s="3"/>
      <c r="X852" s="3"/>
      <c r="Y852" s="3"/>
      <c r="Z852" s="3"/>
      <c r="AA852" s="3"/>
    </row>
    <row r="853" spans="23:27" ht="12.75">
      <c r="W853" s="3"/>
      <c r="X853" s="3"/>
      <c r="Y853" s="3"/>
      <c r="Z853" s="3"/>
      <c r="AA853" s="3"/>
    </row>
    <row r="854" spans="23:27" ht="12.75">
      <c r="W854" s="3"/>
      <c r="X854" s="3"/>
      <c r="Y854" s="3"/>
      <c r="Z854" s="3"/>
      <c r="AA854" s="3"/>
    </row>
    <row r="855" spans="23:27" ht="12.75">
      <c r="W855" s="3"/>
      <c r="X855" s="3"/>
      <c r="Y855" s="3"/>
      <c r="Z855" s="3"/>
      <c r="AA855" s="3"/>
    </row>
    <row r="856" spans="23:27" ht="12.75">
      <c r="W856" s="3"/>
      <c r="X856" s="3"/>
      <c r="Y856" s="3"/>
      <c r="Z856" s="3"/>
      <c r="AA856" s="3"/>
    </row>
    <row r="857" spans="23:27" ht="12.75">
      <c r="W857" s="3"/>
      <c r="X857" s="3"/>
      <c r="Y857" s="3"/>
      <c r="Z857" s="3"/>
      <c r="AA857" s="3"/>
    </row>
    <row r="858" spans="23:27" ht="12.75">
      <c r="W858" s="3"/>
      <c r="X858" s="3"/>
      <c r="Y858" s="3"/>
      <c r="Z858" s="3"/>
      <c r="AA858" s="3"/>
    </row>
    <row r="859" spans="23:27" ht="12.75">
      <c r="W859" s="3"/>
      <c r="X859" s="3"/>
      <c r="Y859" s="3"/>
      <c r="Z859" s="3"/>
      <c r="AA859" s="3"/>
    </row>
    <row r="860" spans="23:27" ht="12.75">
      <c r="W860" s="3"/>
      <c r="X860" s="3"/>
      <c r="Y860" s="3"/>
      <c r="Z860" s="3"/>
      <c r="AA860" s="3"/>
    </row>
    <row r="861" spans="23:27" ht="12.75">
      <c r="W861" s="3"/>
      <c r="X861" s="3"/>
      <c r="Y861" s="3"/>
      <c r="Z861" s="3"/>
      <c r="AA861" s="3"/>
    </row>
    <row r="862" spans="23:27" ht="12.75">
      <c r="W862" s="3"/>
      <c r="X862" s="3"/>
      <c r="Y862" s="3"/>
      <c r="Z862" s="3"/>
      <c r="AA862" s="3"/>
    </row>
    <row r="863" spans="23:27" ht="12.75">
      <c r="W863" s="3"/>
      <c r="X863" s="3"/>
      <c r="Y863" s="3"/>
      <c r="Z863" s="3"/>
      <c r="AA863" s="3"/>
    </row>
    <row r="864" spans="23:27" ht="12.75">
      <c r="W864" s="3"/>
      <c r="X864" s="3"/>
      <c r="Y864" s="3"/>
      <c r="Z864" s="3"/>
      <c r="AA864" s="3"/>
    </row>
    <row r="865" spans="23:27" ht="12.75">
      <c r="W865" s="3"/>
      <c r="X865" s="3"/>
      <c r="Y865" s="3"/>
      <c r="Z865" s="3"/>
      <c r="AA865" s="3"/>
    </row>
    <row r="866" spans="23:27" ht="12.75">
      <c r="W866" s="3"/>
      <c r="X866" s="3"/>
      <c r="Y866" s="3"/>
      <c r="Z866" s="3"/>
      <c r="AA866" s="3"/>
    </row>
    <row r="867" spans="23:27" ht="12.75">
      <c r="W867" s="3"/>
      <c r="X867" s="3"/>
      <c r="Y867" s="3"/>
      <c r="Z867" s="3"/>
      <c r="AA867" s="3"/>
    </row>
    <row r="868" spans="23:27" ht="12.75">
      <c r="W868" s="3"/>
      <c r="X868" s="3"/>
      <c r="Y868" s="3"/>
      <c r="Z868" s="3"/>
      <c r="AA868" s="3"/>
    </row>
    <row r="869" spans="23:27" ht="12.75">
      <c r="W869" s="3"/>
      <c r="X869" s="3"/>
      <c r="Y869" s="3"/>
      <c r="Z869" s="3"/>
      <c r="AA869" s="3"/>
    </row>
    <row r="870" spans="23:27" ht="12.75">
      <c r="W870" s="3"/>
      <c r="X870" s="3"/>
      <c r="Y870" s="3"/>
      <c r="Z870" s="3"/>
      <c r="AA870" s="3"/>
    </row>
    <row r="871" spans="23:27" ht="12.75">
      <c r="W871" s="3"/>
      <c r="X871" s="3"/>
      <c r="Y871" s="3"/>
      <c r="Z871" s="3"/>
      <c r="AA871" s="3"/>
    </row>
    <row r="872" spans="23:27" ht="12.75">
      <c r="W872" s="3"/>
      <c r="X872" s="3"/>
      <c r="Y872" s="3"/>
      <c r="Z872" s="3"/>
      <c r="AA872" s="3"/>
    </row>
    <row r="873" spans="23:27" ht="12.75">
      <c r="W873" s="3"/>
      <c r="X873" s="3"/>
      <c r="Y873" s="3"/>
      <c r="Z873" s="3"/>
      <c r="AA873" s="3"/>
    </row>
    <row r="874" spans="23:27" ht="12.75">
      <c r="W874" s="3"/>
      <c r="X874" s="3"/>
      <c r="Y874" s="3"/>
      <c r="Z874" s="3"/>
      <c r="AA874" s="3"/>
    </row>
    <row r="875" spans="23:27" ht="12.75">
      <c r="W875" s="3"/>
      <c r="X875" s="3"/>
      <c r="Y875" s="3"/>
      <c r="Z875" s="3"/>
      <c r="AA875" s="3"/>
    </row>
    <row r="876" spans="23:27" ht="12.75">
      <c r="W876" s="3"/>
      <c r="X876" s="3"/>
      <c r="Y876" s="3"/>
      <c r="Z876" s="3"/>
      <c r="AA876" s="3"/>
    </row>
    <row r="877" spans="23:27" ht="12.75">
      <c r="W877" s="3"/>
      <c r="X877" s="3"/>
      <c r="Y877" s="3"/>
      <c r="Z877" s="3"/>
      <c r="AA877" s="3"/>
    </row>
    <row r="878" spans="23:27" ht="12.75">
      <c r="W878" s="3"/>
      <c r="X878" s="3"/>
      <c r="Y878" s="3"/>
      <c r="Z878" s="3"/>
      <c r="AA878" s="3"/>
    </row>
    <row r="879" spans="23:27" ht="12.75">
      <c r="W879" s="3"/>
      <c r="X879" s="3"/>
      <c r="Y879" s="3"/>
      <c r="Z879" s="3"/>
      <c r="AA879" s="3"/>
    </row>
    <row r="880" spans="23:27" ht="12.75">
      <c r="W880" s="3"/>
      <c r="X880" s="3"/>
      <c r="Y880" s="3"/>
      <c r="Z880" s="3"/>
      <c r="AA880" s="3"/>
    </row>
    <row r="881" spans="23:27" ht="12.75">
      <c r="W881" s="3"/>
      <c r="X881" s="3"/>
      <c r="Y881" s="3"/>
      <c r="Z881" s="3"/>
      <c r="AA881" s="3"/>
    </row>
    <row r="882" spans="23:27" ht="12.75">
      <c r="W882" s="3"/>
      <c r="X882" s="3"/>
      <c r="Y882" s="3"/>
      <c r="Z882" s="3"/>
      <c r="AA882" s="3"/>
    </row>
    <row r="883" spans="23:27" ht="12.75">
      <c r="W883" s="3"/>
      <c r="X883" s="3"/>
      <c r="Y883" s="3"/>
      <c r="Z883" s="3"/>
      <c r="AA883" s="3"/>
    </row>
    <row r="884" spans="23:27" ht="12.75">
      <c r="W884" s="3"/>
      <c r="X884" s="3"/>
      <c r="Y884" s="3"/>
      <c r="Z884" s="3"/>
      <c r="AA884" s="3"/>
    </row>
    <row r="885" spans="23:27" ht="12.75">
      <c r="W885" s="3"/>
      <c r="X885" s="3"/>
      <c r="Y885" s="3"/>
      <c r="Z885" s="3"/>
      <c r="AA885" s="3"/>
    </row>
    <row r="886" spans="23:27" ht="12.75">
      <c r="W886" s="3"/>
      <c r="X886" s="3"/>
      <c r="Y886" s="3"/>
      <c r="Z886" s="3"/>
      <c r="AA886" s="3"/>
    </row>
    <row r="887" spans="23:27" ht="12.75">
      <c r="W887" s="3"/>
      <c r="X887" s="3"/>
      <c r="Y887" s="3"/>
      <c r="Z887" s="3"/>
      <c r="AA887" s="3"/>
    </row>
    <row r="888" spans="23:27" ht="12.75">
      <c r="W888" s="3"/>
      <c r="X888" s="3"/>
      <c r="Y888" s="3"/>
      <c r="Z888" s="3"/>
      <c r="AA888" s="3"/>
    </row>
    <row r="889" spans="23:27" ht="12.75">
      <c r="W889" s="3"/>
      <c r="X889" s="3"/>
      <c r="Y889" s="3"/>
      <c r="Z889" s="3"/>
      <c r="AA889" s="3"/>
    </row>
    <row r="890" spans="23:27" ht="12.75">
      <c r="W890" s="3"/>
      <c r="X890" s="3"/>
      <c r="Y890" s="3"/>
      <c r="Z890" s="3"/>
      <c r="AA890" s="3"/>
    </row>
    <row r="891" spans="23:27" ht="12.75">
      <c r="W891" s="3"/>
      <c r="X891" s="3"/>
      <c r="Y891" s="3"/>
      <c r="Z891" s="3"/>
      <c r="AA891" s="3"/>
    </row>
    <row r="892" spans="23:27" ht="12.75">
      <c r="W892" s="3"/>
      <c r="X892" s="3"/>
      <c r="Y892" s="3"/>
      <c r="Z892" s="3"/>
      <c r="AA892" s="3"/>
    </row>
    <row r="893" spans="23:27" ht="12.75">
      <c r="W893" s="3"/>
      <c r="X893" s="3"/>
      <c r="Y893" s="3"/>
      <c r="Z893" s="3"/>
      <c r="AA893" s="3"/>
    </row>
    <row r="894" spans="23:27" ht="12.75">
      <c r="W894" s="3"/>
      <c r="X894" s="3"/>
      <c r="Y894" s="3"/>
      <c r="Z894" s="3"/>
      <c r="AA894" s="3"/>
    </row>
    <row r="895" spans="23:27" ht="12.75">
      <c r="W895" s="3"/>
      <c r="X895" s="3"/>
      <c r="Y895" s="3"/>
      <c r="Z895" s="3"/>
      <c r="AA895" s="3"/>
    </row>
    <row r="896" spans="23:27" ht="12.75">
      <c r="W896" s="3"/>
      <c r="X896" s="3"/>
      <c r="Y896" s="3"/>
      <c r="Z896" s="3"/>
      <c r="AA896" s="3"/>
    </row>
    <row r="897" spans="23:27" ht="12.75">
      <c r="W897" s="3"/>
      <c r="X897" s="3"/>
      <c r="Y897" s="3"/>
      <c r="Z897" s="3"/>
      <c r="AA897" s="3"/>
    </row>
    <row r="898" spans="23:27" ht="12.75">
      <c r="W898" s="3"/>
      <c r="X898" s="3"/>
      <c r="Y898" s="3"/>
      <c r="Z898" s="3"/>
      <c r="AA898" s="3"/>
    </row>
    <row r="899" spans="23:27" ht="12.75">
      <c r="W899" s="3"/>
      <c r="X899" s="3"/>
      <c r="Y899" s="3"/>
      <c r="Z899" s="3"/>
      <c r="AA899" s="3"/>
    </row>
    <row r="900" spans="23:27" ht="12.75">
      <c r="W900" s="3"/>
      <c r="X900" s="3"/>
      <c r="Y900" s="3"/>
      <c r="Z900" s="3"/>
      <c r="AA900" s="3"/>
    </row>
    <row r="901" spans="23:27" ht="12.75">
      <c r="W901" s="3"/>
      <c r="X901" s="3"/>
      <c r="Y901" s="3"/>
      <c r="Z901" s="3"/>
      <c r="AA901" s="3"/>
    </row>
    <row r="902" spans="23:27" ht="12.75">
      <c r="W902" s="3"/>
      <c r="X902" s="3"/>
      <c r="Y902" s="3"/>
      <c r="Z902" s="3"/>
      <c r="AA902" s="3"/>
    </row>
    <row r="903" spans="23:27" ht="12.75">
      <c r="W903" s="3"/>
      <c r="X903" s="3"/>
      <c r="Y903" s="3"/>
      <c r="Z903" s="3"/>
      <c r="AA903" s="3"/>
    </row>
    <row r="904" spans="23:27" ht="12.75">
      <c r="W904" s="3"/>
      <c r="X904" s="3"/>
      <c r="Y904" s="3"/>
      <c r="Z904" s="3"/>
      <c r="AA904" s="3"/>
    </row>
    <row r="905" spans="23:27" ht="12.75">
      <c r="W905" s="3"/>
      <c r="X905" s="3"/>
      <c r="Y905" s="3"/>
      <c r="Z905" s="3"/>
      <c r="AA905" s="3"/>
    </row>
    <row r="906" spans="23:27" ht="12.75">
      <c r="W906" s="3"/>
      <c r="X906" s="3"/>
      <c r="Y906" s="3"/>
      <c r="Z906" s="3"/>
      <c r="AA906" s="3"/>
    </row>
    <row r="907" spans="23:27" ht="12.75">
      <c r="W907" s="3"/>
      <c r="X907" s="3"/>
      <c r="Y907" s="3"/>
      <c r="Z907" s="3"/>
      <c r="AA907" s="3"/>
    </row>
    <row r="908" spans="23:27" ht="12.75">
      <c r="W908" s="3"/>
      <c r="X908" s="3"/>
      <c r="Y908" s="3"/>
      <c r="Z908" s="3"/>
      <c r="AA908" s="3"/>
    </row>
    <row r="909" spans="23:27" ht="12.75">
      <c r="W909" s="3"/>
      <c r="X909" s="3"/>
      <c r="Y909" s="3"/>
      <c r="Z909" s="3"/>
      <c r="AA909" s="3"/>
    </row>
    <row r="910" spans="23:27" ht="12.75">
      <c r="W910" s="3"/>
      <c r="X910" s="3"/>
      <c r="Y910" s="3"/>
      <c r="Z910" s="3"/>
      <c r="AA910" s="3"/>
    </row>
    <row r="911" spans="23:27" ht="12.75">
      <c r="W911" s="3"/>
      <c r="X911" s="3"/>
      <c r="Y911" s="3"/>
      <c r="Z911" s="3"/>
      <c r="AA911" s="3"/>
    </row>
    <row r="912" spans="23:27" ht="12.75">
      <c r="W912" s="3"/>
      <c r="X912" s="3"/>
      <c r="Y912" s="3"/>
      <c r="Z912" s="3"/>
      <c r="AA912" s="3"/>
    </row>
    <row r="913" spans="23:27" ht="12.75">
      <c r="W913" s="3"/>
      <c r="X913" s="3"/>
      <c r="Y913" s="3"/>
      <c r="Z913" s="3"/>
      <c r="AA913" s="3"/>
    </row>
    <row r="914" spans="23:27" ht="12.75">
      <c r="W914" s="3"/>
      <c r="X914" s="3"/>
      <c r="Y914" s="3"/>
      <c r="Z914" s="3"/>
      <c r="AA914" s="3"/>
    </row>
    <row r="915" spans="23:27" ht="12.75">
      <c r="W915" s="3"/>
      <c r="X915" s="3"/>
      <c r="Y915" s="3"/>
      <c r="Z915" s="3"/>
      <c r="AA915" s="3"/>
    </row>
    <row r="916" spans="23:27" ht="12.75">
      <c r="W916" s="3"/>
      <c r="X916" s="3"/>
      <c r="Y916" s="3"/>
      <c r="Z916" s="3"/>
      <c r="AA916" s="3"/>
    </row>
    <row r="917" spans="23:27" ht="12.75">
      <c r="W917" s="3"/>
      <c r="X917" s="3"/>
      <c r="Y917" s="3"/>
      <c r="Z917" s="3"/>
      <c r="AA917" s="3"/>
    </row>
    <row r="918" spans="23:27" ht="12.75">
      <c r="W918" s="3"/>
      <c r="X918" s="3"/>
      <c r="Y918" s="3"/>
      <c r="Z918" s="3"/>
      <c r="AA918" s="3"/>
    </row>
    <row r="919" spans="23:27" ht="12.75">
      <c r="W919" s="3"/>
      <c r="X919" s="3"/>
      <c r="Y919" s="3"/>
      <c r="Z919" s="3"/>
      <c r="AA919" s="3"/>
    </row>
    <row r="920" spans="23:27" ht="12.75">
      <c r="W920" s="3"/>
      <c r="X920" s="3"/>
      <c r="Y920" s="3"/>
      <c r="Z920" s="3"/>
      <c r="AA920" s="3"/>
    </row>
    <row r="921" spans="23:27" ht="12.75">
      <c r="W921" s="3"/>
      <c r="X921" s="3"/>
      <c r="Y921" s="3"/>
      <c r="Z921" s="3"/>
      <c r="AA921" s="3"/>
    </row>
    <row r="922" spans="23:27" ht="12.75">
      <c r="W922" s="3"/>
      <c r="X922" s="3"/>
      <c r="Y922" s="3"/>
      <c r="Z922" s="3"/>
      <c r="AA922" s="3"/>
    </row>
    <row r="923" spans="23:27" ht="12.75">
      <c r="W923" s="3"/>
      <c r="X923" s="3"/>
      <c r="Y923" s="3"/>
      <c r="Z923" s="3"/>
      <c r="AA923" s="3"/>
    </row>
    <row r="924" spans="23:27" ht="12.75">
      <c r="W924" s="3"/>
      <c r="X924" s="3"/>
      <c r="Y924" s="3"/>
      <c r="Z924" s="3"/>
      <c r="AA924" s="3"/>
    </row>
    <row r="925" spans="23:27" ht="12.75">
      <c r="W925" s="3"/>
      <c r="X925" s="3"/>
      <c r="Y925" s="3"/>
      <c r="Z925" s="3"/>
      <c r="AA925" s="3"/>
    </row>
    <row r="926" spans="23:27" ht="12.75">
      <c r="W926" s="3"/>
      <c r="X926" s="3"/>
      <c r="Y926" s="3"/>
      <c r="Z926" s="3"/>
      <c r="AA926" s="3"/>
    </row>
    <row r="927" spans="23:27" ht="12.75">
      <c r="W927" s="3"/>
      <c r="X927" s="3"/>
      <c r="Y927" s="3"/>
      <c r="Z927" s="3"/>
      <c r="AA927" s="3"/>
    </row>
    <row r="928" spans="23:27" ht="12.75">
      <c r="W928" s="3"/>
      <c r="X928" s="3"/>
      <c r="Y928" s="3"/>
      <c r="Z928" s="3"/>
      <c r="AA928" s="3"/>
    </row>
    <row r="929" spans="23:27" ht="12.75">
      <c r="W929" s="3"/>
      <c r="X929" s="3"/>
      <c r="Y929" s="3"/>
      <c r="Z929" s="3"/>
      <c r="AA929" s="3"/>
    </row>
    <row r="930" spans="23:27" ht="12.75">
      <c r="W930" s="3"/>
      <c r="X930" s="3"/>
      <c r="Y930" s="3"/>
      <c r="Z930" s="3"/>
      <c r="AA930" s="3"/>
    </row>
    <row r="931" spans="23:27" ht="12.75">
      <c r="W931" s="3"/>
      <c r="X931" s="3"/>
      <c r="Y931" s="3"/>
      <c r="Z931" s="3"/>
      <c r="AA931" s="3"/>
    </row>
    <row r="932" spans="23:27" ht="12.75">
      <c r="W932" s="3"/>
      <c r="X932" s="3"/>
      <c r="Y932" s="3"/>
      <c r="Z932" s="3"/>
      <c r="AA932" s="3"/>
    </row>
    <row r="933" spans="23:27" ht="12.75">
      <c r="W933" s="3"/>
      <c r="X933" s="3"/>
      <c r="Y933" s="3"/>
      <c r="Z933" s="3"/>
      <c r="AA933" s="3"/>
    </row>
    <row r="934" spans="23:27" ht="12.75">
      <c r="W934" s="3"/>
      <c r="X934" s="3"/>
      <c r="Y934" s="3"/>
      <c r="Z934" s="3"/>
      <c r="AA934" s="3"/>
    </row>
    <row r="935" spans="23:27" ht="12.75">
      <c r="W935" s="3"/>
      <c r="X935" s="3"/>
      <c r="Y935" s="3"/>
      <c r="Z935" s="3"/>
      <c r="AA935" s="3"/>
    </row>
    <row r="936" spans="23:27" ht="12.75">
      <c r="W936" s="3"/>
      <c r="X936" s="3"/>
      <c r="Y936" s="3"/>
      <c r="Z936" s="3"/>
      <c r="AA936" s="3"/>
    </row>
    <row r="937" spans="23:27" ht="12.75">
      <c r="W937" s="3"/>
      <c r="X937" s="3"/>
      <c r="Y937" s="3"/>
      <c r="Z937" s="3"/>
      <c r="AA937" s="3"/>
    </row>
    <row r="938" spans="23:27" ht="12.75">
      <c r="W938" s="3"/>
      <c r="X938" s="3"/>
      <c r="Y938" s="3"/>
      <c r="Z938" s="3"/>
      <c r="AA938" s="3"/>
    </row>
    <row r="939" spans="23:27" ht="12.75">
      <c r="W939" s="3"/>
      <c r="X939" s="3"/>
      <c r="Y939" s="3"/>
      <c r="Z939" s="3"/>
      <c r="AA939" s="3"/>
    </row>
    <row r="940" spans="23:27" ht="12.75">
      <c r="W940" s="3"/>
      <c r="X940" s="3"/>
      <c r="Y940" s="3"/>
      <c r="Z940" s="3"/>
      <c r="AA940" s="3"/>
    </row>
    <row r="941" spans="23:27" ht="12.75">
      <c r="W941" s="3"/>
      <c r="X941" s="3"/>
      <c r="Y941" s="3"/>
      <c r="Z941" s="3"/>
      <c r="AA941" s="3"/>
    </row>
    <row r="942" spans="23:27" ht="12.75">
      <c r="W942" s="3"/>
      <c r="X942" s="3"/>
      <c r="Y942" s="3"/>
      <c r="Z942" s="3"/>
      <c r="AA942" s="3"/>
    </row>
    <row r="943" spans="23:27" ht="12.75">
      <c r="W943" s="3"/>
      <c r="X943" s="3"/>
      <c r="Y943" s="3"/>
      <c r="Z943" s="3"/>
      <c r="AA943" s="3"/>
    </row>
    <row r="944" spans="23:27" ht="12.75">
      <c r="W944" s="3"/>
      <c r="X944" s="3"/>
      <c r="Y944" s="3"/>
      <c r="Z944" s="3"/>
      <c r="AA944" s="3"/>
    </row>
    <row r="945" spans="23:27" ht="12.75">
      <c r="W945" s="3"/>
      <c r="X945" s="3"/>
      <c r="Y945" s="3"/>
      <c r="Z945" s="3"/>
      <c r="AA945" s="3"/>
    </row>
    <row r="946" spans="23:27" ht="12.75">
      <c r="W946" s="3"/>
      <c r="X946" s="3"/>
      <c r="Y946" s="3"/>
      <c r="Z946" s="3"/>
      <c r="AA946" s="3"/>
    </row>
    <row r="947" spans="23:27" ht="12.75">
      <c r="W947" s="3"/>
      <c r="X947" s="3"/>
      <c r="Y947" s="3"/>
      <c r="Z947" s="3"/>
      <c r="AA947" s="3"/>
    </row>
    <row r="948" spans="23:27" ht="12.75">
      <c r="W948" s="3"/>
      <c r="X948" s="3"/>
      <c r="Y948" s="3"/>
      <c r="Z948" s="3"/>
      <c r="AA948" s="3"/>
    </row>
    <row r="949" spans="23:27" ht="12.75">
      <c r="W949" s="3"/>
      <c r="X949" s="3"/>
      <c r="Y949" s="3"/>
      <c r="Z949" s="3"/>
      <c r="AA949" s="3"/>
    </row>
    <row r="950" spans="23:27" ht="12.75">
      <c r="W950" s="3"/>
      <c r="X950" s="3"/>
      <c r="Y950" s="3"/>
      <c r="Z950" s="3"/>
      <c r="AA950" s="3"/>
    </row>
    <row r="951" spans="23:27" ht="12.75">
      <c r="W951" s="3"/>
      <c r="X951" s="3"/>
      <c r="Y951" s="3"/>
      <c r="Z951" s="3"/>
      <c r="AA951" s="3"/>
    </row>
    <row r="952" spans="23:27" ht="12.75">
      <c r="W952" s="3"/>
      <c r="X952" s="3"/>
      <c r="Y952" s="3"/>
      <c r="Z952" s="3"/>
      <c r="AA952" s="3"/>
    </row>
    <row r="953" spans="23:27" ht="12.75">
      <c r="W953" s="3"/>
      <c r="X953" s="3"/>
      <c r="Y953" s="3"/>
      <c r="Z953" s="3"/>
      <c r="AA953" s="3"/>
    </row>
    <row r="954" spans="23:27" ht="12.75">
      <c r="W954" s="3"/>
      <c r="X954" s="3"/>
      <c r="Y954" s="3"/>
      <c r="Z954" s="3"/>
      <c r="AA954" s="3"/>
    </row>
    <row r="955" spans="23:27" ht="12.75">
      <c r="W955" s="3"/>
      <c r="X955" s="3"/>
      <c r="Y955" s="3"/>
      <c r="Z955" s="3"/>
      <c r="AA955" s="3"/>
    </row>
    <row r="956" spans="23:27" ht="12.75">
      <c r="W956" s="3"/>
      <c r="X956" s="3"/>
      <c r="Y956" s="3"/>
      <c r="Z956" s="3"/>
      <c r="AA956" s="3"/>
    </row>
    <row r="957" spans="23:27" ht="12.75">
      <c r="W957" s="3"/>
      <c r="X957" s="3"/>
      <c r="Y957" s="3"/>
      <c r="Z957" s="3"/>
      <c r="AA957" s="3"/>
    </row>
    <row r="958" spans="23:27" ht="12.75">
      <c r="W958" s="3"/>
      <c r="X958" s="3"/>
      <c r="Y958" s="3"/>
      <c r="Z958" s="3"/>
      <c r="AA958" s="3"/>
    </row>
    <row r="959" spans="23:27" ht="12.75">
      <c r="W959" s="3"/>
      <c r="X959" s="3"/>
      <c r="Y959" s="3"/>
      <c r="Z959" s="3"/>
      <c r="AA959" s="3"/>
    </row>
    <row r="960" spans="23:27" ht="12.75">
      <c r="W960" s="3"/>
      <c r="X960" s="3"/>
      <c r="Y960" s="3"/>
      <c r="Z960" s="3"/>
      <c r="AA960" s="3"/>
    </row>
    <row r="961" spans="23:27" ht="12.75">
      <c r="W961" s="3"/>
      <c r="X961" s="3"/>
      <c r="Y961" s="3"/>
      <c r="Z961" s="3"/>
      <c r="AA961" s="3"/>
    </row>
    <row r="962" spans="23:27" ht="12.75">
      <c r="W962" s="3"/>
      <c r="X962" s="3"/>
      <c r="Y962" s="3"/>
      <c r="Z962" s="3"/>
      <c r="AA962" s="3"/>
    </row>
    <row r="963" spans="23:27" ht="12.75">
      <c r="W963" s="3"/>
      <c r="X963" s="3"/>
      <c r="Y963" s="3"/>
      <c r="Z963" s="3"/>
      <c r="AA963" s="3"/>
    </row>
    <row r="964" spans="23:27" ht="12.75">
      <c r="W964" s="3"/>
      <c r="X964" s="3"/>
      <c r="Y964" s="3"/>
      <c r="Z964" s="3"/>
      <c r="AA964" s="3"/>
    </row>
    <row r="965" spans="23:27" ht="12.75">
      <c r="W965" s="3"/>
      <c r="X965" s="3"/>
      <c r="Y965" s="3"/>
      <c r="Z965" s="3"/>
      <c r="AA965" s="3"/>
    </row>
    <row r="966" spans="23:27" ht="12.75">
      <c r="W966" s="3"/>
      <c r="X966" s="3"/>
      <c r="Y966" s="3"/>
      <c r="Z966" s="3"/>
      <c r="AA966" s="3"/>
    </row>
    <row r="967" spans="23:27" ht="12.75">
      <c r="W967" s="3"/>
      <c r="X967" s="3"/>
      <c r="Y967" s="3"/>
      <c r="Z967" s="3"/>
      <c r="AA967" s="3"/>
    </row>
    <row r="968" spans="23:27" ht="12.75">
      <c r="W968" s="3"/>
      <c r="X968" s="3"/>
      <c r="Y968" s="3"/>
      <c r="Z968" s="3"/>
      <c r="AA968" s="3"/>
    </row>
    <row r="969" spans="23:27" ht="12.75">
      <c r="W969" s="3"/>
      <c r="X969" s="3"/>
      <c r="Y969" s="3"/>
      <c r="Z969" s="3"/>
      <c r="AA969" s="3"/>
    </row>
    <row r="970" spans="23:27" ht="12.75">
      <c r="W970" s="3"/>
      <c r="X970" s="3"/>
      <c r="Y970" s="3"/>
      <c r="Z970" s="3"/>
      <c r="AA970" s="3"/>
    </row>
    <row r="971" spans="23:27" ht="12.75">
      <c r="W971" s="3"/>
      <c r="X971" s="3"/>
      <c r="Y971" s="3"/>
      <c r="Z971" s="3"/>
      <c r="AA971" s="3"/>
    </row>
    <row r="972" spans="23:27" ht="12.75">
      <c r="W972" s="3"/>
      <c r="X972" s="3"/>
      <c r="Y972" s="3"/>
      <c r="Z972" s="3"/>
      <c r="AA972" s="3"/>
    </row>
    <row r="973" spans="23:27" ht="12.75">
      <c r="W973" s="3"/>
      <c r="X973" s="3"/>
      <c r="Y973" s="3"/>
      <c r="Z973" s="3"/>
      <c r="AA973" s="3"/>
    </row>
    <row r="974" spans="23:27" ht="12.75">
      <c r="W974" s="3"/>
      <c r="X974" s="3"/>
      <c r="Y974" s="3"/>
      <c r="Z974" s="3"/>
      <c r="AA974" s="3"/>
    </row>
    <row r="975" spans="23:27" ht="12.75">
      <c r="W975" s="3"/>
      <c r="X975" s="3"/>
      <c r="Y975" s="3"/>
      <c r="Z975" s="3"/>
      <c r="AA975" s="3"/>
    </row>
    <row r="976" spans="23:27" ht="12.75">
      <c r="W976" s="3"/>
      <c r="X976" s="3"/>
      <c r="Y976" s="3"/>
      <c r="Z976" s="3"/>
      <c r="AA976" s="3"/>
    </row>
    <row r="977" spans="23:27" ht="12.75">
      <c r="W977" s="3"/>
      <c r="X977" s="3"/>
      <c r="Y977" s="3"/>
      <c r="Z977" s="3"/>
      <c r="AA977" s="3"/>
    </row>
    <row r="978" spans="23:27" ht="12.75">
      <c r="W978" s="3"/>
      <c r="X978" s="3"/>
      <c r="Y978" s="3"/>
      <c r="Z978" s="3"/>
      <c r="AA978" s="3"/>
    </row>
    <row r="979" spans="23:27" ht="12.75">
      <c r="W979" s="3"/>
      <c r="X979" s="3"/>
      <c r="Y979" s="3"/>
      <c r="Z979" s="3"/>
      <c r="AA979" s="3"/>
    </row>
    <row r="980" spans="23:27" ht="12.75">
      <c r="W980" s="3"/>
      <c r="X980" s="3"/>
      <c r="Y980" s="3"/>
      <c r="Z980" s="3"/>
      <c r="AA980" s="3"/>
    </row>
    <row r="981" spans="23:27" ht="12.75">
      <c r="W981" s="3"/>
      <c r="X981" s="3"/>
      <c r="Y981" s="3"/>
      <c r="Z981" s="3"/>
      <c r="AA981" s="3"/>
    </row>
    <row r="982" spans="23:27" ht="12.75">
      <c r="W982" s="3"/>
      <c r="X982" s="3"/>
      <c r="Y982" s="3"/>
      <c r="Z982" s="3"/>
      <c r="AA982" s="3"/>
    </row>
    <row r="983" spans="23:27" ht="12.75">
      <c r="W983" s="3"/>
      <c r="X983" s="3"/>
      <c r="Y983" s="3"/>
      <c r="Z983" s="3"/>
      <c r="AA983" s="3"/>
    </row>
    <row r="984" spans="23:27" ht="12.75">
      <c r="W984" s="3"/>
      <c r="X984" s="3"/>
      <c r="Y984" s="3"/>
      <c r="Z984" s="3"/>
      <c r="AA984" s="3"/>
    </row>
    <row r="985" spans="23:27" ht="12.75">
      <c r="W985" s="3"/>
      <c r="X985" s="3"/>
      <c r="Y985" s="3"/>
      <c r="Z985" s="3"/>
      <c r="AA985" s="3"/>
    </row>
    <row r="986" spans="23:27" ht="12.75">
      <c r="W986" s="3"/>
      <c r="X986" s="3"/>
      <c r="Y986" s="3"/>
      <c r="Z986" s="3"/>
      <c r="AA986" s="3"/>
    </row>
    <row r="987" spans="23:27" ht="12.75">
      <c r="W987" s="3"/>
      <c r="X987" s="3"/>
      <c r="Y987" s="3"/>
      <c r="Z987" s="3"/>
      <c r="AA987" s="3"/>
    </row>
    <row r="988" spans="23:27" ht="12.75">
      <c r="W988" s="3"/>
      <c r="X988" s="3"/>
      <c r="Y988" s="3"/>
      <c r="Z988" s="3"/>
      <c r="AA988" s="3"/>
    </row>
    <row r="989" spans="23:27" ht="12.75">
      <c r="W989" s="3"/>
      <c r="X989" s="3"/>
      <c r="Y989" s="3"/>
      <c r="Z989" s="3"/>
      <c r="AA989" s="3"/>
    </row>
    <row r="990" spans="23:27" ht="12.75">
      <c r="W990" s="3"/>
      <c r="X990" s="3"/>
      <c r="Y990" s="3"/>
      <c r="Z990" s="3"/>
      <c r="AA990" s="3"/>
    </row>
    <row r="991" spans="23:27" ht="12.75">
      <c r="W991" s="3"/>
      <c r="X991" s="3"/>
      <c r="Y991" s="3"/>
      <c r="Z991" s="3"/>
      <c r="AA991" s="3"/>
    </row>
    <row r="992" spans="23:27" ht="12.75">
      <c r="W992" s="3"/>
      <c r="X992" s="3"/>
      <c r="Y992" s="3"/>
      <c r="Z992" s="3"/>
      <c r="AA992" s="3"/>
    </row>
    <row r="993" spans="23:27" ht="12.75">
      <c r="W993" s="3"/>
      <c r="X993" s="3"/>
      <c r="Y993" s="3"/>
      <c r="Z993" s="3"/>
      <c r="AA993" s="3"/>
    </row>
    <row r="994" spans="23:27" ht="12.75">
      <c r="W994" s="3"/>
      <c r="X994" s="3"/>
      <c r="Y994" s="3"/>
      <c r="Z994" s="3"/>
      <c r="AA994" s="3"/>
    </row>
    <row r="995" spans="23:27" ht="12.75">
      <c r="W995" s="3"/>
      <c r="X995" s="3"/>
      <c r="Y995" s="3"/>
      <c r="Z995" s="3"/>
      <c r="AA995" s="3"/>
    </row>
    <row r="996" spans="23:27" ht="12.75">
      <c r="W996" s="3"/>
      <c r="X996" s="3"/>
      <c r="Y996" s="3"/>
      <c r="Z996" s="3"/>
      <c r="AA996" s="3"/>
    </row>
    <row r="997" spans="23:27" ht="12.75">
      <c r="W997" s="3"/>
      <c r="X997" s="3"/>
      <c r="Y997" s="3"/>
      <c r="Z997" s="3"/>
      <c r="AA997" s="3"/>
    </row>
    <row r="998" spans="23:27" ht="12.75">
      <c r="W998" s="3"/>
      <c r="X998" s="3"/>
      <c r="Y998" s="3"/>
      <c r="Z998" s="3"/>
      <c r="AA998" s="3"/>
    </row>
    <row r="999" spans="23:27" ht="12.75">
      <c r="W999" s="3"/>
      <c r="X999" s="3"/>
      <c r="Y999" s="3"/>
      <c r="Z999" s="3"/>
      <c r="AA999" s="3"/>
    </row>
    <row r="1000" spans="23:27" ht="12.75">
      <c r="W1000" s="3"/>
      <c r="X1000" s="3"/>
      <c r="Y1000" s="3"/>
      <c r="Z1000" s="3"/>
      <c r="AA1000" s="3"/>
    </row>
    <row r="1001" spans="23:27" ht="12.75">
      <c r="W1001" s="3"/>
      <c r="X1001" s="3"/>
      <c r="Y1001" s="3"/>
      <c r="Z1001" s="3"/>
      <c r="AA1001" s="3"/>
    </row>
    <row r="1002" spans="23:27" ht="12.75">
      <c r="W1002" s="3"/>
      <c r="X1002" s="3"/>
      <c r="Y1002" s="3"/>
      <c r="Z1002" s="3"/>
      <c r="AA1002" s="3"/>
    </row>
    <row r="1003" spans="23:27" ht="12.75">
      <c r="W1003" s="3"/>
      <c r="X1003" s="3"/>
      <c r="Y1003" s="3"/>
      <c r="Z1003" s="3"/>
      <c r="AA1003" s="3"/>
    </row>
    <row r="1004" spans="23:27" ht="12.75">
      <c r="W1004" s="3"/>
      <c r="X1004" s="3"/>
      <c r="Y1004" s="3"/>
      <c r="Z1004" s="3"/>
      <c r="AA1004" s="3"/>
    </row>
    <row r="1005" spans="23:27" ht="12.75">
      <c r="W1005" s="3"/>
      <c r="X1005" s="3"/>
      <c r="Y1005" s="3"/>
      <c r="Z1005" s="3"/>
      <c r="AA1005" s="3"/>
    </row>
    <row r="1006" spans="23:27" ht="12.75">
      <c r="W1006" s="3"/>
      <c r="X1006" s="3"/>
      <c r="Y1006" s="3"/>
      <c r="Z1006" s="3"/>
      <c r="AA1006" s="3"/>
    </row>
    <row r="1007" spans="23:27" ht="12.75">
      <c r="W1007" s="3"/>
      <c r="X1007" s="3"/>
      <c r="Y1007" s="3"/>
      <c r="Z1007" s="3"/>
      <c r="AA1007" s="3"/>
    </row>
    <row r="1008" spans="23:27" ht="12.75">
      <c r="W1008" s="3"/>
      <c r="X1008" s="3"/>
      <c r="Y1008" s="3"/>
      <c r="Z1008" s="3"/>
      <c r="AA1008" s="3"/>
    </row>
    <row r="1009" spans="23:27" ht="12.75">
      <c r="W1009" s="3"/>
      <c r="X1009" s="3"/>
      <c r="Y1009" s="3"/>
      <c r="Z1009" s="3"/>
      <c r="AA1009" s="3"/>
    </row>
    <row r="1010" spans="23:27" ht="12.75">
      <c r="W1010" s="3"/>
      <c r="X1010" s="3"/>
      <c r="Y1010" s="3"/>
      <c r="Z1010" s="3"/>
      <c r="AA1010" s="3"/>
    </row>
  </sheetData>
  <mergeCells count="16">
    <mergeCell ref="O3:P3"/>
    <mergeCell ref="K5:L5"/>
    <mergeCell ref="M5:N5"/>
    <mergeCell ref="O5:P5"/>
    <mergeCell ref="K3:L3"/>
    <mergeCell ref="M3:N3"/>
    <mergeCell ref="I3:J3"/>
    <mergeCell ref="I5:J5"/>
    <mergeCell ref="U3:V3"/>
    <mergeCell ref="W3:X3"/>
    <mergeCell ref="U5:V5"/>
    <mergeCell ref="W5:X5"/>
    <mergeCell ref="Q3:R3"/>
    <mergeCell ref="S3:T3"/>
    <mergeCell ref="Q5:R5"/>
    <mergeCell ref="S5:T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 - Ravensburg</dc:creator>
  <cp:keywords/>
  <dc:description/>
  <cp:lastModifiedBy>mb</cp:lastModifiedBy>
  <cp:lastPrinted>2006-05-18T19:53:27Z</cp:lastPrinted>
  <dcterms:created xsi:type="dcterms:W3CDTF">1999-04-11T09:36:13Z</dcterms:created>
  <dcterms:modified xsi:type="dcterms:W3CDTF">2006-04-10T18:58:28Z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